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2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csc\Desktop\excel sheet 1\"/>
    </mc:Choice>
  </mc:AlternateContent>
  <bookViews>
    <workbookView xWindow="0" yWindow="0" windowWidth="17280" windowHeight="7410" tabRatio="571"/>
  </bookViews>
  <sheets>
    <sheet name="Questionnaire Analysis Sheet" sheetId="22" r:id="rId1"/>
    <sheet name="Questionnaire Analysis Report" sheetId="23" r:id="rId2"/>
  </sheets>
  <definedNames>
    <definedName name="_xlnm.Print_Area" localSheetId="1">'Questionnaire Analysis Report'!$A$1:$U$69</definedName>
    <definedName name="_xlnm.Print_Area" localSheetId="0">'Questionnaire Analysis Sheet'!#REF!</definedName>
  </definedNames>
  <calcPr calcId="152511"/>
</workbook>
</file>

<file path=xl/calcChain.xml><?xml version="1.0" encoding="utf-8"?>
<calcChain xmlns="http://schemas.openxmlformats.org/spreadsheetml/2006/main">
  <c r="DI29" i="22" l="1"/>
  <c r="DI30" i="22"/>
  <c r="DI31" i="22"/>
  <c r="DI32" i="22"/>
  <c r="DI33" i="22"/>
  <c r="DH29" i="22"/>
  <c r="DH30" i="22"/>
  <c r="DH31" i="22"/>
  <c r="DH32" i="22"/>
  <c r="DH33" i="22"/>
  <c r="DG29" i="22"/>
  <c r="DG30" i="22"/>
  <c r="DG31" i="22"/>
  <c r="DG32" i="22"/>
  <c r="DG33" i="22"/>
  <c r="DF29" i="22"/>
  <c r="DF30" i="22"/>
  <c r="DF31" i="22"/>
  <c r="DF32" i="22"/>
  <c r="DF33" i="22"/>
  <c r="DE29" i="22"/>
  <c r="DE30" i="22"/>
  <c r="DE31" i="22"/>
  <c r="DE32" i="22"/>
  <c r="DJ32" i="22" s="1"/>
  <c r="J30" i="23" s="1"/>
  <c r="DE33" i="22"/>
  <c r="DC29" i="22"/>
  <c r="DC30" i="22"/>
  <c r="DC31" i="22"/>
  <c r="DC32" i="22"/>
  <c r="DC33" i="22"/>
  <c r="DD30" i="22"/>
  <c r="DD31" i="22"/>
  <c r="DD32" i="22"/>
  <c r="DD29" i="22"/>
  <c r="DC28" i="22"/>
  <c r="DD28" i="22"/>
  <c r="DE28" i="22"/>
  <c r="DF28" i="22"/>
  <c r="DG28" i="22"/>
  <c r="DH28" i="22"/>
  <c r="DI28" i="22"/>
  <c r="DK30" i="22" l="1"/>
  <c r="K28" i="23" s="1"/>
  <c r="DJ30" i="22"/>
  <c r="J28" i="23" s="1"/>
  <c r="DJ31" i="22"/>
  <c r="J29" i="23" s="1"/>
  <c r="DK29" i="22"/>
  <c r="K27" i="23" s="1"/>
  <c r="DK31" i="22"/>
  <c r="K29" i="23" s="1"/>
  <c r="DK28" i="22"/>
  <c r="K26" i="23" s="1"/>
  <c r="DK32" i="22"/>
  <c r="K30" i="23" s="1"/>
  <c r="DJ28" i="22"/>
  <c r="J26" i="23" s="1"/>
  <c r="DJ29" i="22"/>
  <c r="J27" i="23" s="1"/>
  <c r="H26" i="23"/>
  <c r="M26" i="23" s="1"/>
  <c r="H27" i="23"/>
  <c r="M27" i="23" s="1"/>
  <c r="H28" i="23"/>
  <c r="M28" i="23" s="1"/>
  <c r="H29" i="23"/>
  <c r="M29" i="23" s="1"/>
  <c r="H30" i="23"/>
  <c r="M30" i="23" s="1"/>
  <c r="G14" i="23"/>
  <c r="G15" i="23"/>
  <c r="G16" i="23"/>
  <c r="G17" i="23"/>
  <c r="G18" i="23"/>
  <c r="G19" i="23"/>
  <c r="G20" i="23"/>
  <c r="G21" i="23"/>
  <c r="G22" i="23"/>
  <c r="G23" i="23"/>
  <c r="G24" i="23"/>
  <c r="G25" i="23"/>
  <c r="G26" i="23"/>
  <c r="G27" i="23"/>
  <c r="G28" i="23"/>
  <c r="G29" i="23"/>
  <c r="G30" i="23"/>
  <c r="G31" i="23"/>
  <c r="G32" i="23"/>
  <c r="G33" i="23"/>
  <c r="G34" i="23"/>
  <c r="G35" i="23"/>
  <c r="G36" i="23"/>
  <c r="G37" i="23"/>
  <c r="G38" i="23"/>
  <c r="G39" i="23"/>
  <c r="E7" i="23" l="1"/>
  <c r="E6" i="23"/>
  <c r="E5" i="23"/>
  <c r="Q4" i="23" l="1"/>
  <c r="M4" i="23"/>
  <c r="I4" i="23"/>
  <c r="DD15" i="22" l="1"/>
  <c r="DE15" i="22"/>
  <c r="DF15" i="22"/>
  <c r="DG15" i="22"/>
  <c r="DH15" i="22"/>
  <c r="DI15" i="22"/>
  <c r="DK15" i="22" s="1"/>
  <c r="K13" i="23" s="1"/>
  <c r="DD16" i="22"/>
  <c r="DE16" i="22"/>
  <c r="DF16" i="22"/>
  <c r="DG16" i="22"/>
  <c r="DH16" i="22"/>
  <c r="DI16" i="22"/>
  <c r="DD17" i="22"/>
  <c r="DE17" i="22"/>
  <c r="DF17" i="22"/>
  <c r="DG17" i="22"/>
  <c r="DH17" i="22"/>
  <c r="DI17" i="22"/>
  <c r="DK17" i="22" s="1"/>
  <c r="K15" i="23" s="1"/>
  <c r="DD18" i="22"/>
  <c r="DE18" i="22"/>
  <c r="DF18" i="22"/>
  <c r="DG18" i="22"/>
  <c r="DH18" i="22"/>
  <c r="DI18" i="22"/>
  <c r="DD19" i="22"/>
  <c r="DE19" i="22"/>
  <c r="DF19" i="22"/>
  <c r="DG19" i="22"/>
  <c r="DH19" i="22"/>
  <c r="DI19" i="22"/>
  <c r="DK19" i="22" s="1"/>
  <c r="K17" i="23" s="1"/>
  <c r="DD20" i="22"/>
  <c r="DE20" i="22"/>
  <c r="DF20" i="22"/>
  <c r="DG20" i="22"/>
  <c r="DH20" i="22"/>
  <c r="DI20" i="22"/>
  <c r="DD21" i="22"/>
  <c r="DE21" i="22"/>
  <c r="DF21" i="22"/>
  <c r="DG21" i="22"/>
  <c r="DH21" i="22"/>
  <c r="DI21" i="22"/>
  <c r="DK21" i="22" s="1"/>
  <c r="K19" i="23" s="1"/>
  <c r="DD22" i="22"/>
  <c r="DE22" i="22"/>
  <c r="DF22" i="22"/>
  <c r="DG22" i="22"/>
  <c r="DH22" i="22"/>
  <c r="DI22" i="22"/>
  <c r="DD23" i="22"/>
  <c r="DE23" i="22"/>
  <c r="DF23" i="22"/>
  <c r="DG23" i="22"/>
  <c r="DH23" i="22"/>
  <c r="DI23" i="22"/>
  <c r="DD24" i="22"/>
  <c r="DE24" i="22"/>
  <c r="DF24" i="22"/>
  <c r="DG24" i="22"/>
  <c r="DH24" i="22"/>
  <c r="DI24" i="22"/>
  <c r="DD25" i="22"/>
  <c r="DE25" i="22"/>
  <c r="DF25" i="22"/>
  <c r="DG25" i="22"/>
  <c r="DH25" i="22"/>
  <c r="DI25" i="22"/>
  <c r="DK25" i="22" s="1"/>
  <c r="K23" i="23" s="1"/>
  <c r="DD26" i="22"/>
  <c r="DE26" i="22"/>
  <c r="DF26" i="22"/>
  <c r="DG26" i="22"/>
  <c r="DH26" i="22"/>
  <c r="DI26" i="22"/>
  <c r="DD27" i="22"/>
  <c r="DE27" i="22"/>
  <c r="DF27" i="22"/>
  <c r="DG27" i="22"/>
  <c r="DH27" i="22"/>
  <c r="DI27" i="22"/>
  <c r="DD33" i="22"/>
  <c r="G13" i="23"/>
  <c r="DJ23" i="22" l="1"/>
  <c r="J21" i="23" s="1"/>
  <c r="DK33" i="22"/>
  <c r="K31" i="23" s="1"/>
  <c r="DJ33" i="22"/>
  <c r="J31" i="23" s="1"/>
  <c r="DJ15" i="22"/>
  <c r="J13" i="23" s="1"/>
  <c r="DJ27" i="22"/>
  <c r="J25" i="23" s="1"/>
  <c r="DJ25" i="22"/>
  <c r="J23" i="23" s="1"/>
  <c r="DJ21" i="22"/>
  <c r="J19" i="23" s="1"/>
  <c r="DJ19" i="22"/>
  <c r="J17" i="23" s="1"/>
  <c r="DJ17" i="22"/>
  <c r="J15" i="23" s="1"/>
  <c r="DK27" i="22"/>
  <c r="K25" i="23" s="1"/>
  <c r="DK23" i="22"/>
  <c r="K21" i="23" s="1"/>
  <c r="DK26" i="22"/>
  <c r="K24" i="23" s="1"/>
  <c r="DJ26" i="22"/>
  <c r="J24" i="23" s="1"/>
  <c r="DK24" i="22"/>
  <c r="K22" i="23" s="1"/>
  <c r="DJ24" i="22"/>
  <c r="J22" i="23" s="1"/>
  <c r="DK22" i="22"/>
  <c r="K20" i="23" s="1"/>
  <c r="DJ22" i="22"/>
  <c r="J20" i="23" s="1"/>
  <c r="DK20" i="22"/>
  <c r="K18" i="23" s="1"/>
  <c r="DJ20" i="22"/>
  <c r="J18" i="23" s="1"/>
  <c r="DK18" i="22"/>
  <c r="K16" i="23" s="1"/>
  <c r="DJ18" i="22"/>
  <c r="J16" i="23" s="1"/>
  <c r="DK16" i="22"/>
  <c r="K14" i="23" s="1"/>
  <c r="DJ16" i="22"/>
  <c r="J14" i="23" s="1"/>
  <c r="Q5" i="23"/>
  <c r="R5" i="23" s="1"/>
  <c r="Q6" i="23"/>
  <c r="R6" i="23" s="1"/>
  <c r="Q7" i="23"/>
  <c r="R7" i="23" s="1"/>
  <c r="Q8" i="23"/>
  <c r="R8" i="23" s="1"/>
  <c r="Q9" i="23"/>
  <c r="R9" i="23" s="1"/>
  <c r="L40" i="23"/>
  <c r="M6" i="23" l="1"/>
  <c r="N6" i="23" s="1"/>
  <c r="M7" i="23"/>
  <c r="N7" i="23" s="1"/>
  <c r="M8" i="23"/>
  <c r="N8" i="23" s="1"/>
  <c r="M9" i="23"/>
  <c r="N9" i="23" s="1"/>
  <c r="M5" i="23"/>
  <c r="N5" i="23" s="1"/>
  <c r="I6" i="23"/>
  <c r="J6" i="23" s="1"/>
  <c r="I7" i="23"/>
  <c r="J7" i="23" s="1"/>
  <c r="I8" i="23"/>
  <c r="J8" i="23" s="1"/>
  <c r="I9" i="23"/>
  <c r="J9" i="23" s="1"/>
  <c r="I5" i="23"/>
  <c r="J5" i="23" s="1"/>
  <c r="D7" i="23" l="1"/>
  <c r="D6" i="23"/>
  <c r="D5" i="23"/>
  <c r="DC16" i="22" l="1"/>
  <c r="H14" i="23" s="1"/>
  <c r="M14" i="23" s="1"/>
  <c r="DC17" i="22"/>
  <c r="H15" i="23" s="1"/>
  <c r="M15" i="23" s="1"/>
  <c r="DC18" i="22"/>
  <c r="H16" i="23" s="1"/>
  <c r="M16" i="23" s="1"/>
  <c r="DC19" i="22"/>
  <c r="DC20" i="22"/>
  <c r="DC21" i="22"/>
  <c r="H19" i="23" s="1"/>
  <c r="M19" i="23" s="1"/>
  <c r="DC22" i="22"/>
  <c r="DC23" i="22"/>
  <c r="DC24" i="22"/>
  <c r="H22" i="23" s="1"/>
  <c r="M22" i="23" s="1"/>
  <c r="DC25" i="22"/>
  <c r="DC26" i="22"/>
  <c r="DC27" i="22"/>
  <c r="DC34" i="22"/>
  <c r="DC35" i="22"/>
  <c r="DC36" i="22"/>
  <c r="DC37" i="22"/>
  <c r="H35" i="23" s="1"/>
  <c r="M35" i="23" s="1"/>
  <c r="DC38" i="22"/>
  <c r="DC39" i="22"/>
  <c r="DC40" i="22"/>
  <c r="DC41" i="22"/>
  <c r="DC15" i="22"/>
  <c r="H42" i="22"/>
  <c r="I42" i="22"/>
  <c r="J42" i="22"/>
  <c r="K42" i="22"/>
  <c r="L42" i="22"/>
  <c r="M42" i="22"/>
  <c r="N42" i="22"/>
  <c r="O42" i="22"/>
  <c r="P42" i="22"/>
  <c r="Q42" i="22"/>
  <c r="R42" i="22"/>
  <c r="S42" i="22"/>
  <c r="T42" i="22"/>
  <c r="U42" i="22"/>
  <c r="V42" i="22"/>
  <c r="W42" i="22"/>
  <c r="X42" i="22"/>
  <c r="Y42" i="22"/>
  <c r="Z42" i="22"/>
  <c r="AA42" i="22"/>
  <c r="AB42" i="22"/>
  <c r="AC42" i="22"/>
  <c r="AD42" i="22"/>
  <c r="AE42" i="22"/>
  <c r="AF42" i="22"/>
  <c r="AG42" i="22"/>
  <c r="AH42" i="22"/>
  <c r="AI42" i="22"/>
  <c r="AJ42" i="22"/>
  <c r="AK42" i="22"/>
  <c r="AL42" i="22"/>
  <c r="AM42" i="22"/>
  <c r="AN42" i="22"/>
  <c r="AO42" i="22"/>
  <c r="AP42" i="22"/>
  <c r="AQ42" i="22"/>
  <c r="AR42" i="22"/>
  <c r="AS42" i="22"/>
  <c r="AT42" i="22"/>
  <c r="AU42" i="22"/>
  <c r="AV42" i="22"/>
  <c r="AW42" i="22"/>
  <c r="AX42" i="22"/>
  <c r="AY42" i="22"/>
  <c r="AZ42" i="22"/>
  <c r="BA42" i="22"/>
  <c r="BB42" i="22"/>
  <c r="BC42" i="22"/>
  <c r="BD42" i="22"/>
  <c r="BE42" i="22"/>
  <c r="BF42" i="22"/>
  <c r="BG42" i="22"/>
  <c r="BH42" i="22"/>
  <c r="BI42" i="22"/>
  <c r="BJ42" i="22"/>
  <c r="BK42" i="22"/>
  <c r="BL42" i="22"/>
  <c r="BM42" i="22"/>
  <c r="BN42" i="22"/>
  <c r="BO42" i="22"/>
  <c r="BP42" i="22"/>
  <c r="BQ42" i="22"/>
  <c r="BR42" i="22"/>
  <c r="BS42" i="22"/>
  <c r="BT42" i="22"/>
  <c r="BU42" i="22"/>
  <c r="BV42" i="22"/>
  <c r="BW42" i="22"/>
  <c r="BX42" i="22"/>
  <c r="BY42" i="22"/>
  <c r="BZ42" i="22"/>
  <c r="CA42" i="22"/>
  <c r="CB42" i="22"/>
  <c r="CC42" i="22"/>
  <c r="CD42" i="22"/>
  <c r="CE42" i="22"/>
  <c r="CF42" i="22"/>
  <c r="CG42" i="22"/>
  <c r="CH42" i="22"/>
  <c r="CI42" i="22"/>
  <c r="CJ42" i="22"/>
  <c r="CK42" i="22"/>
  <c r="CL42" i="22"/>
  <c r="CM42" i="22"/>
  <c r="CN42" i="22"/>
  <c r="CO42" i="22"/>
  <c r="CP42" i="22"/>
  <c r="CQ42" i="22"/>
  <c r="CR42" i="22"/>
  <c r="CS42" i="22"/>
  <c r="CT42" i="22"/>
  <c r="CU42" i="22"/>
  <c r="CV42" i="22"/>
  <c r="CW42" i="22"/>
  <c r="CX42" i="22"/>
  <c r="CY42" i="22"/>
  <c r="CZ42" i="22"/>
  <c r="DA42" i="22"/>
  <c r="DB42" i="22"/>
  <c r="G42" i="22"/>
  <c r="H17" i="23" l="1"/>
  <c r="M17" i="23" s="1"/>
  <c r="H31" i="23"/>
  <c r="M31" i="23" s="1"/>
  <c r="H39" i="23"/>
  <c r="M39" i="23" s="1"/>
  <c r="H32" i="23"/>
  <c r="M32" i="23" s="1"/>
  <c r="H37" i="23"/>
  <c r="M37" i="23" s="1"/>
  <c r="H33" i="23"/>
  <c r="M33" i="23" s="1"/>
  <c r="H24" i="23"/>
  <c r="M24" i="23" s="1"/>
  <c r="H20" i="23"/>
  <c r="M20" i="23" s="1"/>
  <c r="H36" i="23"/>
  <c r="M36" i="23" s="1"/>
  <c r="H38" i="23"/>
  <c r="M38" i="23" s="1"/>
  <c r="H23" i="23"/>
  <c r="M23" i="23" s="1"/>
  <c r="H34" i="23"/>
  <c r="M34" i="23" s="1"/>
  <c r="H18" i="23"/>
  <c r="M18" i="23" s="1"/>
  <c r="H25" i="23"/>
  <c r="M25" i="23" s="1"/>
  <c r="H21" i="23"/>
  <c r="M21" i="23" s="1"/>
  <c r="DC42" i="22"/>
  <c r="H13" i="23"/>
  <c r="M13" i="23" s="1"/>
  <c r="B13" i="22"/>
  <c r="B12" i="22"/>
  <c r="B11" i="22"/>
  <c r="H40" i="23" l="1"/>
  <c r="M40" i="23" s="1"/>
  <c r="DI38" i="22"/>
  <c r="DI39" i="22"/>
  <c r="DI40" i="22"/>
  <c r="DI41" i="22"/>
  <c r="DH38" i="22"/>
  <c r="DH39" i="22"/>
  <c r="DH40" i="22"/>
  <c r="DH41" i="22"/>
  <c r="DG38" i="22"/>
  <c r="DG39" i="22"/>
  <c r="DG40" i="22"/>
  <c r="DG41" i="22"/>
  <c r="DF38" i="22"/>
  <c r="DF39" i="22"/>
  <c r="DF40" i="22"/>
  <c r="DF41" i="22"/>
  <c r="DE38" i="22"/>
  <c r="DE39" i="22"/>
  <c r="DE40" i="22"/>
  <c r="DE41" i="22"/>
  <c r="DD38" i="22"/>
  <c r="DD39" i="22"/>
  <c r="DD40" i="22"/>
  <c r="DD41" i="22"/>
  <c r="DJ39" i="22" l="1"/>
  <c r="J37" i="23" s="1"/>
  <c r="DJ41" i="22"/>
  <c r="J39" i="23" s="1"/>
  <c r="DK39" i="22"/>
  <c r="K37" i="23" s="1"/>
  <c r="DJ38" i="22"/>
  <c r="J36" i="23" s="1"/>
  <c r="DK38" i="22"/>
  <c r="K36" i="23" s="1"/>
  <c r="DK41" i="22"/>
  <c r="K39" i="23" s="1"/>
  <c r="DJ40" i="22"/>
  <c r="J38" i="23" s="1"/>
  <c r="DK40" i="22"/>
  <c r="K38" i="23" s="1"/>
  <c r="DD34" i="22"/>
  <c r="DD35" i="22"/>
  <c r="DD36" i="22"/>
  <c r="DD37" i="22"/>
  <c r="DI34" i="22"/>
  <c r="DI35" i="22"/>
  <c r="DI36" i="22"/>
  <c r="DI37" i="22"/>
  <c r="DH34" i="22"/>
  <c r="DH35" i="22"/>
  <c r="DK35" i="22" s="1"/>
  <c r="K33" i="23" s="1"/>
  <c r="DH36" i="22"/>
  <c r="DK36" i="22" s="1"/>
  <c r="K34" i="23" s="1"/>
  <c r="DH37" i="22"/>
  <c r="DK37" i="22" s="1"/>
  <c r="K35" i="23" s="1"/>
  <c r="DG34" i="22"/>
  <c r="DG35" i="22"/>
  <c r="DG36" i="22"/>
  <c r="DG37" i="22"/>
  <c r="DF34" i="22"/>
  <c r="DF35" i="22"/>
  <c r="DF36" i="22"/>
  <c r="DF37" i="22"/>
  <c r="DE34" i="22"/>
  <c r="DJ34" i="22" s="1"/>
  <c r="J32" i="23" s="1"/>
  <c r="DE35" i="22"/>
  <c r="DJ35" i="22" s="1"/>
  <c r="J33" i="23" s="1"/>
  <c r="DE36" i="22"/>
  <c r="DE37" i="22"/>
  <c r="DJ37" i="22" s="1"/>
  <c r="J35" i="23" s="1"/>
  <c r="DK34" i="22" l="1"/>
  <c r="K32" i="23" s="1"/>
  <c r="DI42" i="22"/>
  <c r="DF42" i="22"/>
  <c r="DH42" i="22"/>
  <c r="DJ36" i="22"/>
  <c r="J34" i="23" s="1"/>
  <c r="DG42" i="22"/>
  <c r="DE42" i="22"/>
</calcChain>
</file>

<file path=xl/sharedStrings.xml><?xml version="1.0" encoding="utf-8"?>
<sst xmlns="http://schemas.openxmlformats.org/spreadsheetml/2006/main" count="138" uniqueCount="135">
  <si>
    <t>R2</t>
  </si>
  <si>
    <t>R3</t>
  </si>
  <si>
    <t>R4</t>
  </si>
  <si>
    <t>R5</t>
  </si>
  <si>
    <t>R6</t>
  </si>
  <si>
    <t>R7</t>
  </si>
  <si>
    <t>R8</t>
  </si>
  <si>
    <t>R9</t>
  </si>
  <si>
    <t>R10</t>
  </si>
  <si>
    <t>R11</t>
  </si>
  <si>
    <t>R12</t>
  </si>
  <si>
    <t>R13</t>
  </si>
  <si>
    <t>R14</t>
  </si>
  <si>
    <t>R15</t>
  </si>
  <si>
    <t>R16</t>
  </si>
  <si>
    <t>R17</t>
  </si>
  <si>
    <t>R18</t>
  </si>
  <si>
    <t>R19</t>
  </si>
  <si>
    <t>R20</t>
  </si>
  <si>
    <t>R21</t>
  </si>
  <si>
    <t>R22</t>
  </si>
  <si>
    <t>R23</t>
  </si>
  <si>
    <t>R24</t>
  </si>
  <si>
    <t>R25</t>
  </si>
  <si>
    <t>R26</t>
  </si>
  <si>
    <t>R27</t>
  </si>
  <si>
    <t>R28</t>
  </si>
  <si>
    <t>R29</t>
  </si>
  <si>
    <t>R30</t>
  </si>
  <si>
    <t>R31</t>
  </si>
  <si>
    <t>R32</t>
  </si>
  <si>
    <t>R33</t>
  </si>
  <si>
    <t>R34</t>
  </si>
  <si>
    <t>R35</t>
  </si>
  <si>
    <t>R36</t>
  </si>
  <si>
    <t>R37</t>
  </si>
  <si>
    <t>R38</t>
  </si>
  <si>
    <t>R39</t>
  </si>
  <si>
    <t>R40</t>
  </si>
  <si>
    <t>R41</t>
  </si>
  <si>
    <t>R42</t>
  </si>
  <si>
    <t>R43</t>
  </si>
  <si>
    <t>R44</t>
  </si>
  <si>
    <t>Avg.</t>
  </si>
  <si>
    <t>R45</t>
  </si>
  <si>
    <t>R46</t>
  </si>
  <si>
    <t>R47</t>
  </si>
  <si>
    <t>R48</t>
  </si>
  <si>
    <t>R49</t>
  </si>
  <si>
    <t>R50</t>
  </si>
  <si>
    <t>R51</t>
  </si>
  <si>
    <t>R52</t>
  </si>
  <si>
    <t>R53</t>
  </si>
  <si>
    <t>R54</t>
  </si>
  <si>
    <t>R55</t>
  </si>
  <si>
    <t>R56</t>
  </si>
  <si>
    <t>R57</t>
  </si>
  <si>
    <t>R58</t>
  </si>
  <si>
    <t>R59</t>
  </si>
  <si>
    <t>R60</t>
  </si>
  <si>
    <t>R61</t>
  </si>
  <si>
    <t>R62</t>
  </si>
  <si>
    <t>R63</t>
  </si>
  <si>
    <t>R64</t>
  </si>
  <si>
    <t>R65</t>
  </si>
  <si>
    <t>R66</t>
  </si>
  <si>
    <t>R67</t>
  </si>
  <si>
    <t>R68</t>
  </si>
  <si>
    <t>R69</t>
  </si>
  <si>
    <t>R70</t>
  </si>
  <si>
    <t>R71</t>
  </si>
  <si>
    <t>R72</t>
  </si>
  <si>
    <t>R73</t>
  </si>
  <si>
    <t>R74</t>
  </si>
  <si>
    <t>R75</t>
  </si>
  <si>
    <t>R76</t>
  </si>
  <si>
    <t>R77</t>
  </si>
  <si>
    <t>R78</t>
  </si>
  <si>
    <t>R79</t>
  </si>
  <si>
    <t>R80</t>
  </si>
  <si>
    <t>R81</t>
  </si>
  <si>
    <t>R82</t>
  </si>
  <si>
    <t>R83</t>
  </si>
  <si>
    <t>R84</t>
  </si>
  <si>
    <t>R85</t>
  </si>
  <si>
    <t>R86</t>
  </si>
  <si>
    <t>R87</t>
  </si>
  <si>
    <t>R88</t>
  </si>
  <si>
    <t>R89</t>
  </si>
  <si>
    <t>R90</t>
  </si>
  <si>
    <t>R91</t>
  </si>
  <si>
    <t>R92</t>
  </si>
  <si>
    <t>R93</t>
  </si>
  <si>
    <t>R94</t>
  </si>
  <si>
    <t>R95</t>
  </si>
  <si>
    <t>R96</t>
  </si>
  <si>
    <t>R97</t>
  </si>
  <si>
    <t>R98</t>
  </si>
  <si>
    <t>R99</t>
  </si>
  <si>
    <t>R100</t>
  </si>
  <si>
    <t>How do you evaluate the following?</t>
  </si>
  <si>
    <t>Total</t>
  </si>
  <si>
    <t>Trend</t>
  </si>
  <si>
    <t>Questionnaire Analysis Sheet</t>
  </si>
  <si>
    <t>Respondent1</t>
  </si>
  <si>
    <t>Questionnaire Analysis Report</t>
  </si>
  <si>
    <t>Satisfied
(5's &amp; 4's)</t>
  </si>
  <si>
    <t>Dissatisfied
(1's &amp; 2's)</t>
  </si>
  <si>
    <t>Comments/Conclusion:</t>
  </si>
  <si>
    <t>5's</t>
  </si>
  <si>
    <t>4's</t>
  </si>
  <si>
    <t>3's</t>
  </si>
  <si>
    <t>2's</t>
  </si>
  <si>
    <t>1's</t>
  </si>
  <si>
    <t>Guide:</t>
  </si>
  <si>
    <r>
      <rPr>
        <b/>
        <sz val="9"/>
        <color theme="1" tint="0.249977111117893"/>
        <rFont val="Calibri"/>
        <family val="2"/>
        <scheme val="minor"/>
      </rPr>
      <t>Note:</t>
    </r>
    <r>
      <rPr>
        <sz val="9"/>
        <color theme="1" tint="0.249977111117893"/>
        <rFont val="Calibri"/>
        <family val="2"/>
        <scheme val="minor"/>
      </rPr>
      <t xml:space="preserve"> You need only to fill the white and blue cells.</t>
    </r>
  </si>
  <si>
    <t>Date:</t>
  </si>
  <si>
    <t>Project/study:</t>
  </si>
  <si>
    <t>Contextual data</t>
  </si>
  <si>
    <r>
      <t xml:space="preserve">Section I </t>
    </r>
    <r>
      <rPr>
        <sz val="10"/>
        <rFont val="Calibri"/>
        <family val="2"/>
        <scheme val="minor"/>
      </rPr>
      <t>- Contextual data</t>
    </r>
  </si>
  <si>
    <t>1. Enter the titles and  categories of the contextual data (e.g. gender:male/female).</t>
  </si>
  <si>
    <r>
      <t xml:space="preserve">Section II </t>
    </r>
    <r>
      <rPr>
        <sz val="10"/>
        <rFont val="Calibri"/>
        <family val="2"/>
        <scheme val="minor"/>
      </rPr>
      <t xml:space="preserve">- How do you evaluate the following? </t>
    </r>
    <r>
      <rPr>
        <sz val="8"/>
        <rFont val="Calibri"/>
        <family val="2"/>
        <scheme val="minor"/>
      </rPr>
      <t>(5-1: 5:Perfect)</t>
    </r>
  </si>
  <si>
    <t>2. Enter the items of the questionnaire (the blue area of Section II).</t>
  </si>
  <si>
    <t>4. Review and print the results report in the 'Questionnaire Analysis Report' worksheet.</t>
  </si>
  <si>
    <t>Count</t>
  </si>
  <si>
    <t>Basic graphical analysis</t>
  </si>
  <si>
    <t>No. of respondents:</t>
  </si>
  <si>
    <t>Advanced graphical and statistical analysis</t>
  </si>
  <si>
    <t>Scores distribution</t>
  </si>
  <si>
    <t>Evaluation rates</t>
  </si>
  <si>
    <t>5's &amp; 4's</t>
  </si>
  <si>
    <t>2's &amp; 1's</t>
  </si>
  <si>
    <t>Old rates</t>
  </si>
  <si>
    <t>3. Enter the answers of each respondent (his contextual data in section I then his answers in section II).</t>
  </si>
  <si>
    <t>www.chools.in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</si>
</sst>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8" x14ac:knownFonts="1"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theme="0" tint="-0.34998626667073579"/>
      <name val="Calibri"/>
      <family val="2"/>
      <scheme val="minor"/>
    </font>
    <font>
      <sz val="8"/>
      <color rgb="FFFF0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rgb="FF0000CC"/>
      <name val="Calibri"/>
      <family val="2"/>
      <scheme val="minor"/>
    </font>
    <font>
      <b/>
      <sz val="8"/>
      <color rgb="FF0000CC"/>
      <name val="Calibri"/>
      <family val="2"/>
      <scheme val="minor"/>
    </font>
    <font>
      <sz val="8"/>
      <color rgb="FF0000CC"/>
      <name val="Calibri"/>
      <family val="2"/>
      <scheme val="minor"/>
    </font>
    <font>
      <sz val="10"/>
      <name val="Calibri"/>
      <family val="2"/>
      <scheme val="minor"/>
    </font>
    <font>
      <sz val="9"/>
      <color theme="0" tint="-0.499984740745262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Wingdings 3"/>
      <family val="1"/>
      <charset val="2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9"/>
      <color rgb="FF0000CC"/>
      <name val="Calibri"/>
      <family val="2"/>
      <scheme val="minor"/>
    </font>
    <font>
      <b/>
      <sz val="9"/>
      <color theme="1" tint="0.249977111117893"/>
      <name val="Calibri"/>
      <family val="2"/>
      <scheme val="minor"/>
    </font>
    <font>
      <sz val="9"/>
      <color theme="1" tint="0.249977111117893"/>
      <name val="Calibri"/>
      <family val="2"/>
      <scheme val="minor"/>
    </font>
    <font>
      <sz val="9"/>
      <color theme="0" tint="-0.34998626667073579"/>
      <name val="Calibri"/>
      <family val="2"/>
      <scheme val="minor"/>
    </font>
    <font>
      <u/>
      <sz val="11"/>
      <color theme="10"/>
      <name val="Calibri"/>
      <family val="2"/>
      <charset val="178"/>
      <scheme val="minor"/>
    </font>
    <font>
      <b/>
      <sz val="20"/>
      <color rgb="FF92D05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CFFFF"/>
        <bgColor indexed="64"/>
      </patternFill>
    </fill>
  </fills>
  <borders count="25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/>
      <diagonal/>
    </border>
    <border>
      <left/>
      <right style="thin">
        <color theme="0" tint="-0.249977111117893"/>
      </right>
      <top/>
      <bottom/>
      <diagonal/>
    </border>
  </borders>
  <cellStyleXfs count="11">
    <xf numFmtId="0" fontId="0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5" fillId="0" borderId="0"/>
    <xf numFmtId="0" fontId="3" fillId="0" borderId="0"/>
    <xf numFmtId="0" fontId="26" fillId="0" borderId="0" applyNumberFormat="0" applyFill="0" applyBorder="0" applyAlignment="0" applyProtection="0"/>
  </cellStyleXfs>
  <cellXfs count="121">
    <xf numFmtId="0" fontId="0" fillId="0" borderId="0" xfId="0"/>
    <xf numFmtId="2" fontId="1" fillId="2" borderId="0" xfId="0" applyNumberFormat="1" applyFont="1" applyFill="1" applyAlignment="1" applyProtection="1">
      <alignment horizontal="right" vertical="center"/>
    </xf>
    <xf numFmtId="164" fontId="1" fillId="2" borderId="0" xfId="0" applyNumberFormat="1" applyFont="1" applyFill="1" applyAlignment="1" applyProtection="1">
      <alignment horizontal="center" vertical="center"/>
    </xf>
    <xf numFmtId="2" fontId="1" fillId="2" borderId="0" xfId="0" applyNumberFormat="1" applyFont="1" applyFill="1" applyAlignment="1" applyProtection="1">
      <alignment horizontal="center" vertical="center"/>
    </xf>
    <xf numFmtId="0" fontId="8" fillId="2" borderId="2" xfId="0" applyFont="1" applyFill="1" applyBorder="1" applyAlignment="1" applyProtection="1">
      <alignment vertical="center"/>
    </xf>
    <xf numFmtId="0" fontId="14" fillId="2" borderId="6" xfId="0" applyFont="1" applyFill="1" applyBorder="1" applyAlignment="1" applyProtection="1">
      <alignment horizontal="right" vertical="center"/>
    </xf>
    <xf numFmtId="0" fontId="1" fillId="2" borderId="0" xfId="0" applyFont="1" applyFill="1" applyAlignment="1" applyProtection="1">
      <alignment vertical="center"/>
    </xf>
    <xf numFmtId="0" fontId="1" fillId="2" borderId="0" xfId="0" applyFont="1" applyFill="1" applyBorder="1" applyAlignment="1" applyProtection="1">
      <alignment vertical="center"/>
    </xf>
    <xf numFmtId="0" fontId="9" fillId="2" borderId="0" xfId="0" applyFont="1" applyFill="1" applyAlignment="1" applyProtection="1">
      <alignment vertical="center"/>
    </xf>
    <xf numFmtId="0" fontId="10" fillId="2" borderId="0" xfId="0" applyFont="1" applyFill="1" applyAlignment="1" applyProtection="1">
      <alignment vertical="center"/>
    </xf>
    <xf numFmtId="0" fontId="11" fillId="2" borderId="0" xfId="0" applyFont="1" applyFill="1" applyAlignment="1" applyProtection="1">
      <alignment vertical="center"/>
    </xf>
    <xf numFmtId="0" fontId="7" fillId="2" borderId="0" xfId="0" applyFont="1" applyFill="1" applyAlignment="1" applyProtection="1">
      <alignment vertical="center"/>
    </xf>
    <xf numFmtId="0" fontId="12" fillId="3" borderId="1" xfId="0" applyFont="1" applyFill="1" applyBorder="1" applyAlignment="1" applyProtection="1">
      <alignment horizontal="center" vertical="center"/>
      <protection locked="0"/>
    </xf>
    <xf numFmtId="2" fontId="17" fillId="2" borderId="1" xfId="0" applyNumberFormat="1" applyFont="1" applyFill="1" applyBorder="1" applyAlignment="1" applyProtection="1">
      <alignment horizontal="center" vertical="center"/>
    </xf>
    <xf numFmtId="1" fontId="17" fillId="2" borderId="1" xfId="0" applyNumberFormat="1" applyFont="1" applyFill="1" applyBorder="1" applyAlignment="1" applyProtection="1">
      <alignment horizontal="center" vertical="center"/>
    </xf>
    <xf numFmtId="0" fontId="17" fillId="2" borderId="8" xfId="0" applyFont="1" applyFill="1" applyBorder="1" applyAlignment="1" applyProtection="1">
      <alignment vertical="center"/>
    </xf>
    <xf numFmtId="0" fontId="8" fillId="2" borderId="12" xfId="0" applyFont="1" applyFill="1" applyBorder="1" applyAlignment="1" applyProtection="1">
      <alignment vertical="center"/>
    </xf>
    <xf numFmtId="0" fontId="13" fillId="2" borderId="8" xfId="0" applyFont="1" applyFill="1" applyBorder="1" applyAlignment="1" applyProtection="1">
      <alignment vertical="center"/>
    </xf>
    <xf numFmtId="0" fontId="9" fillId="2" borderId="10" xfId="0" applyFont="1" applyFill="1" applyBorder="1" applyAlignment="1" applyProtection="1">
      <alignment vertical="center"/>
    </xf>
    <xf numFmtId="0" fontId="9" fillId="2" borderId="1" xfId="0" applyFont="1" applyFill="1" applyBorder="1" applyAlignment="1" applyProtection="1">
      <alignment horizontal="center" vertical="center"/>
    </xf>
    <xf numFmtId="0" fontId="9" fillId="2" borderId="7" xfId="0" applyFont="1" applyFill="1" applyBorder="1" applyAlignment="1" applyProtection="1">
      <alignment horizontal="center" vertical="center"/>
    </xf>
    <xf numFmtId="0" fontId="9" fillId="2" borderId="0" xfId="0" applyFont="1" applyFill="1" applyBorder="1" applyAlignment="1" applyProtection="1">
      <alignment horizontal="center" vertical="center"/>
    </xf>
    <xf numFmtId="0" fontId="9" fillId="2" borderId="0" xfId="0" applyFont="1" applyFill="1" applyBorder="1" applyAlignment="1" applyProtection="1">
      <alignment vertical="center"/>
    </xf>
    <xf numFmtId="2" fontId="15" fillId="2" borderId="0" xfId="0" applyNumberFormat="1" applyFont="1" applyFill="1" applyBorder="1" applyAlignment="1" applyProtection="1">
      <alignment horizontal="center" vertical="center"/>
    </xf>
    <xf numFmtId="0" fontId="8" fillId="2" borderId="0" xfId="0" applyFont="1" applyFill="1" applyBorder="1" applyAlignment="1" applyProtection="1">
      <alignment vertical="center"/>
    </xf>
    <xf numFmtId="2" fontId="15" fillId="2" borderId="9" xfId="0" applyNumberFormat="1" applyFont="1" applyFill="1" applyBorder="1" applyAlignment="1" applyProtection="1">
      <alignment horizontal="center" vertical="center"/>
    </xf>
    <xf numFmtId="2" fontId="15" fillId="2" borderId="10" xfId="0" applyNumberFormat="1" applyFont="1" applyFill="1" applyBorder="1" applyAlignment="1" applyProtection="1">
      <alignment horizontal="center" vertical="center"/>
    </xf>
    <xf numFmtId="0" fontId="17" fillId="2" borderId="1" xfId="0" applyFont="1" applyFill="1" applyBorder="1" applyAlignment="1" applyProtection="1">
      <alignment horizontal="center" vertical="center"/>
    </xf>
    <xf numFmtId="0" fontId="12" fillId="2" borderId="0" xfId="0" applyFont="1" applyFill="1" applyAlignment="1" applyProtection="1">
      <alignment vertical="center"/>
    </xf>
    <xf numFmtId="0" fontId="12" fillId="2" borderId="0" xfId="0" applyFont="1" applyFill="1" applyBorder="1" applyAlignment="1" applyProtection="1">
      <alignment vertical="center"/>
    </xf>
    <xf numFmtId="0" fontId="12" fillId="0" borderId="0" xfId="0" applyFont="1" applyFill="1" applyAlignment="1" applyProtection="1">
      <alignment vertical="center"/>
    </xf>
    <xf numFmtId="0" fontId="12" fillId="0" borderId="0" xfId="0" applyFont="1" applyFill="1" applyBorder="1" applyAlignment="1" applyProtection="1">
      <alignment vertical="center"/>
    </xf>
    <xf numFmtId="164" fontId="12" fillId="0" borderId="0" xfId="0" applyNumberFormat="1" applyFont="1" applyFill="1" applyAlignment="1" applyProtection="1">
      <alignment horizontal="center" vertical="center"/>
    </xf>
    <xf numFmtId="2" fontId="12" fillId="0" borderId="0" xfId="0" applyNumberFormat="1" applyFont="1" applyFill="1" applyAlignment="1" applyProtection="1">
      <alignment horizontal="center" vertical="center"/>
    </xf>
    <xf numFmtId="2" fontId="12" fillId="0" borderId="0" xfId="0" applyNumberFormat="1" applyFont="1" applyFill="1" applyAlignment="1" applyProtection="1">
      <alignment horizontal="right" vertical="center"/>
    </xf>
    <xf numFmtId="0" fontId="7" fillId="0" borderId="0" xfId="0" applyFont="1" applyFill="1" applyAlignment="1" applyProtection="1">
      <alignment vertical="center"/>
    </xf>
    <xf numFmtId="0" fontId="18" fillId="4" borderId="13" xfId="0" applyFont="1" applyFill="1" applyBorder="1" applyAlignment="1" applyProtection="1">
      <alignment horizontal="right" vertical="center"/>
    </xf>
    <xf numFmtId="0" fontId="12" fillId="0" borderId="13" xfId="0" applyFont="1" applyFill="1" applyBorder="1" applyAlignment="1" applyProtection="1">
      <alignment vertical="center"/>
    </xf>
    <xf numFmtId="2" fontId="6" fillId="0" borderId="13" xfId="0" applyNumberFormat="1" applyFont="1" applyFill="1" applyBorder="1" applyAlignment="1" applyProtection="1">
      <alignment horizontal="center" vertical="center"/>
    </xf>
    <xf numFmtId="164" fontId="12" fillId="0" borderId="13" xfId="0" applyNumberFormat="1" applyFont="1" applyFill="1" applyBorder="1" applyAlignment="1" applyProtection="1">
      <alignment horizontal="center" vertical="center"/>
    </xf>
    <xf numFmtId="0" fontId="19" fillId="0" borderId="13" xfId="0" applyFont="1" applyFill="1" applyBorder="1" applyAlignment="1" applyProtection="1">
      <alignment horizontal="center" vertical="center"/>
    </xf>
    <xf numFmtId="0" fontId="12" fillId="0" borderId="14" xfId="0" applyFont="1" applyFill="1" applyBorder="1" applyAlignment="1" applyProtection="1">
      <alignment vertical="center"/>
    </xf>
    <xf numFmtId="0" fontId="12" fillId="0" borderId="16" xfId="0" applyFont="1" applyFill="1" applyBorder="1" applyAlignment="1" applyProtection="1">
      <alignment horizontal="right" vertical="center"/>
    </xf>
    <xf numFmtId="0" fontId="12" fillId="0" borderId="16" xfId="0" applyFont="1" applyFill="1" applyBorder="1" applyAlignment="1" applyProtection="1">
      <alignment vertical="center"/>
    </xf>
    <xf numFmtId="0" fontId="12" fillId="4" borderId="15" xfId="0" applyFont="1" applyFill="1" applyBorder="1" applyAlignment="1" applyProtection="1">
      <alignment vertical="center"/>
    </xf>
    <xf numFmtId="0" fontId="12" fillId="4" borderId="14" xfId="0" applyFont="1" applyFill="1" applyBorder="1" applyAlignment="1" applyProtection="1">
      <alignment vertical="center"/>
    </xf>
    <xf numFmtId="0" fontId="12" fillId="4" borderId="16" xfId="0" applyFont="1" applyFill="1" applyBorder="1" applyAlignment="1" applyProtection="1">
      <alignment horizontal="center" vertical="center"/>
    </xf>
    <xf numFmtId="0" fontId="12" fillId="4" borderId="16" xfId="0" applyFont="1" applyFill="1" applyBorder="1" applyAlignment="1" applyProtection="1">
      <alignment vertical="center"/>
    </xf>
    <xf numFmtId="0" fontId="12" fillId="0" borderId="17" xfId="0" applyFont="1" applyFill="1" applyBorder="1" applyAlignment="1" applyProtection="1">
      <alignment vertical="center"/>
    </xf>
    <xf numFmtId="0" fontId="12" fillId="0" borderId="18" xfId="0" applyFont="1" applyFill="1" applyBorder="1" applyAlignment="1" applyProtection="1">
      <alignment vertical="center"/>
    </xf>
    <xf numFmtId="0" fontId="12" fillId="0" borderId="19" xfId="0" applyFont="1" applyFill="1" applyBorder="1" applyAlignment="1" applyProtection="1">
      <alignment vertical="center"/>
    </xf>
    <xf numFmtId="0" fontId="12" fillId="0" borderId="20" xfId="0" applyFont="1" applyFill="1" applyBorder="1" applyAlignment="1" applyProtection="1">
      <alignment vertical="center"/>
    </xf>
    <xf numFmtId="0" fontId="12" fillId="0" borderId="21" xfId="0" applyFont="1" applyFill="1" applyBorder="1" applyAlignment="1" applyProtection="1">
      <alignment vertical="center"/>
    </xf>
    <xf numFmtId="0" fontId="12" fillId="0" borderId="22" xfId="0" applyFont="1" applyFill="1" applyBorder="1" applyAlignment="1" applyProtection="1">
      <alignment vertical="center"/>
    </xf>
    <xf numFmtId="0" fontId="12" fillId="0" borderId="23" xfId="0" applyFont="1" applyFill="1" applyBorder="1" applyAlignment="1" applyProtection="1">
      <alignment vertical="center"/>
    </xf>
    <xf numFmtId="0" fontId="12" fillId="0" borderId="24" xfId="0" applyFont="1" applyFill="1" applyBorder="1" applyAlignment="1" applyProtection="1">
      <alignment vertical="center"/>
    </xf>
    <xf numFmtId="0" fontId="12" fillId="2" borderId="5" xfId="6" applyFont="1" applyFill="1" applyBorder="1" applyAlignment="1" applyProtection="1">
      <alignment horizontal="right" vertical="center"/>
    </xf>
    <xf numFmtId="0" fontId="8" fillId="4" borderId="13" xfId="0" applyFont="1" applyFill="1" applyBorder="1" applyAlignment="1" applyProtection="1">
      <alignment horizontal="center" vertical="center" wrapText="1"/>
    </xf>
    <xf numFmtId="0" fontId="8" fillId="4" borderId="14" xfId="0" applyFont="1" applyFill="1" applyBorder="1" applyAlignment="1" applyProtection="1">
      <alignment horizontal="left" vertical="center"/>
    </xf>
    <xf numFmtId="0" fontId="8" fillId="4" borderId="14" xfId="0" applyFont="1" applyFill="1" applyBorder="1" applyAlignment="1" applyProtection="1">
      <alignment horizontal="center" vertical="center" wrapText="1"/>
    </xf>
    <xf numFmtId="0" fontId="19" fillId="2" borderId="0" xfId="0" applyFont="1" applyFill="1" applyAlignment="1" applyProtection="1">
      <alignment horizontal="center" vertical="center"/>
    </xf>
    <xf numFmtId="0" fontId="12" fillId="0" borderId="15" xfId="0" applyNumberFormat="1" applyFont="1" applyFill="1" applyBorder="1" applyAlignment="1" applyProtection="1">
      <alignment horizontal="right" vertical="center"/>
    </xf>
    <xf numFmtId="0" fontId="20" fillId="0" borderId="20" xfId="0" applyFont="1" applyFill="1" applyBorder="1" applyAlignment="1" applyProtection="1">
      <alignment vertical="center"/>
      <protection locked="0"/>
    </xf>
    <xf numFmtId="0" fontId="20" fillId="0" borderId="21" xfId="0" applyFont="1" applyFill="1" applyBorder="1" applyAlignment="1" applyProtection="1">
      <alignment vertical="center"/>
      <protection locked="0"/>
    </xf>
    <xf numFmtId="0" fontId="20" fillId="0" borderId="22" xfId="0" applyFont="1" applyFill="1" applyBorder="1" applyAlignment="1" applyProtection="1">
      <alignment vertical="center"/>
      <protection locked="0"/>
    </xf>
    <xf numFmtId="0" fontId="20" fillId="0" borderId="23" xfId="0" applyFont="1" applyFill="1" applyBorder="1" applyAlignment="1" applyProtection="1">
      <alignment vertical="center"/>
      <protection locked="0"/>
    </xf>
    <xf numFmtId="0" fontId="20" fillId="0" borderId="0" xfId="0" applyFont="1" applyFill="1" applyBorder="1" applyAlignment="1" applyProtection="1">
      <alignment vertical="center"/>
      <protection locked="0"/>
    </xf>
    <xf numFmtId="0" fontId="20" fillId="0" borderId="24" xfId="0" applyFont="1" applyFill="1" applyBorder="1" applyAlignment="1" applyProtection="1">
      <alignment vertical="center"/>
      <protection locked="0"/>
    </xf>
    <xf numFmtId="0" fontId="20" fillId="0" borderId="17" xfId="0" applyFont="1" applyFill="1" applyBorder="1" applyAlignment="1" applyProtection="1">
      <alignment vertical="center"/>
      <protection locked="0"/>
    </xf>
    <xf numFmtId="0" fontId="20" fillId="0" borderId="18" xfId="0" applyFont="1" applyFill="1" applyBorder="1" applyAlignment="1" applyProtection="1">
      <alignment vertical="center"/>
      <protection locked="0"/>
    </xf>
    <xf numFmtId="0" fontId="20" fillId="0" borderId="19" xfId="0" applyFont="1" applyFill="1" applyBorder="1" applyAlignment="1" applyProtection="1">
      <alignment vertical="center"/>
      <protection locked="0"/>
    </xf>
    <xf numFmtId="2" fontId="22" fillId="2" borderId="3" xfId="0" applyNumberFormat="1" applyFont="1" applyFill="1" applyBorder="1" applyAlignment="1" applyProtection="1">
      <alignment horizontal="center" vertical="center"/>
    </xf>
    <xf numFmtId="1" fontId="22" fillId="2" borderId="3" xfId="0" applyNumberFormat="1" applyFont="1" applyFill="1" applyBorder="1" applyAlignment="1" applyProtection="1">
      <alignment horizontal="center" vertical="center"/>
    </xf>
    <xf numFmtId="1" fontId="22" fillId="2" borderId="1" xfId="0" applyNumberFormat="1" applyFont="1" applyFill="1" applyBorder="1" applyAlignment="1" applyProtection="1">
      <alignment horizontal="center" vertical="center"/>
    </xf>
    <xf numFmtId="0" fontId="24" fillId="2" borderId="0" xfId="0" quotePrefix="1" applyFont="1" applyFill="1" applyAlignment="1" applyProtection="1">
      <alignment horizontal="left" vertical="center"/>
    </xf>
    <xf numFmtId="0" fontId="12" fillId="3" borderId="5" xfId="6" applyFont="1" applyFill="1" applyBorder="1" applyAlignment="1" applyProtection="1">
      <alignment horizontal="left" vertical="center"/>
      <protection locked="0"/>
    </xf>
    <xf numFmtId="0" fontId="12" fillId="3" borderId="3" xfId="6" applyFont="1" applyFill="1" applyBorder="1" applyAlignment="1" applyProtection="1">
      <alignment horizontal="left" vertical="center"/>
      <protection locked="0"/>
    </xf>
    <xf numFmtId="0" fontId="12" fillId="2" borderId="3" xfId="6" applyFont="1" applyFill="1" applyBorder="1" applyAlignment="1" applyProtection="1">
      <alignment vertical="center"/>
    </xf>
    <xf numFmtId="0" fontId="12" fillId="3" borderId="3" xfId="6" quotePrefix="1" applyFont="1" applyFill="1" applyBorder="1" applyAlignment="1" applyProtection="1">
      <alignment horizontal="left" vertical="center"/>
      <protection locked="0"/>
    </xf>
    <xf numFmtId="0" fontId="1" fillId="2" borderId="0" xfId="6" applyFont="1" applyFill="1" applyBorder="1" applyAlignment="1" applyProtection="1">
      <alignment horizontal="center" vertical="center"/>
    </xf>
    <xf numFmtId="2" fontId="22" fillId="2" borderId="1" xfId="0" applyNumberFormat="1" applyFont="1" applyFill="1" applyBorder="1" applyAlignment="1" applyProtection="1">
      <alignment horizontal="center" vertical="center"/>
    </xf>
    <xf numFmtId="0" fontId="23" fillId="2" borderId="0" xfId="0" applyFont="1" applyFill="1" applyBorder="1" applyAlignment="1" applyProtection="1">
      <alignment horizontal="left"/>
    </xf>
    <xf numFmtId="0" fontId="24" fillId="2" borderId="0" xfId="0" applyFont="1" applyFill="1" applyBorder="1" applyAlignment="1" applyProtection="1">
      <alignment horizontal="left" vertical="center"/>
    </xf>
    <xf numFmtId="0" fontId="9" fillId="5" borderId="1" xfId="0" applyFont="1" applyFill="1" applyBorder="1" applyAlignment="1" applyProtection="1">
      <alignment horizontal="center" vertical="center"/>
      <protection locked="0"/>
    </xf>
    <xf numFmtId="0" fontId="9" fillId="3" borderId="1" xfId="0" applyFont="1" applyFill="1" applyBorder="1" applyAlignment="1" applyProtection="1">
      <alignment horizontal="center" vertical="center"/>
      <protection locked="0"/>
    </xf>
    <xf numFmtId="0" fontId="12" fillId="5" borderId="9" xfId="0" applyFont="1" applyFill="1" applyBorder="1" applyAlignment="1" applyProtection="1">
      <alignment vertical="center"/>
      <protection locked="0"/>
    </xf>
    <xf numFmtId="0" fontId="12" fillId="5" borderId="10" xfId="0" applyFont="1" applyFill="1" applyBorder="1" applyAlignment="1" applyProtection="1">
      <alignment vertical="center"/>
      <protection locked="0"/>
    </xf>
    <xf numFmtId="0" fontId="12" fillId="2" borderId="3" xfId="6" applyFont="1" applyFill="1" applyBorder="1" applyAlignment="1" applyProtection="1">
      <alignment horizontal="left" vertical="center"/>
    </xf>
    <xf numFmtId="0" fontId="21" fillId="2" borderId="0" xfId="0" applyFont="1" applyFill="1" applyProtection="1"/>
    <xf numFmtId="0" fontId="16" fillId="2" borderId="0" xfId="0" applyFont="1" applyFill="1" applyProtection="1"/>
    <xf numFmtId="0" fontId="12" fillId="3" borderId="15" xfId="6" applyFont="1" applyFill="1" applyBorder="1" applyAlignment="1" applyProtection="1">
      <alignment horizontal="right" vertical="center"/>
    </xf>
    <xf numFmtId="0" fontId="12" fillId="3" borderId="14" xfId="6" applyFont="1" applyFill="1" applyBorder="1" applyAlignment="1" applyProtection="1">
      <alignment vertical="center"/>
    </xf>
    <xf numFmtId="0" fontId="12" fillId="3" borderId="15" xfId="6" applyFont="1" applyFill="1" applyBorder="1" applyAlignment="1" applyProtection="1">
      <alignment horizontal="left" vertical="center"/>
    </xf>
    <xf numFmtId="0" fontId="12" fillId="3" borderId="14" xfId="6" applyFont="1" applyFill="1" applyBorder="1" applyAlignment="1" applyProtection="1">
      <alignment horizontal="left" vertical="center"/>
    </xf>
    <xf numFmtId="0" fontId="18" fillId="4" borderId="15" xfId="0" applyFont="1" applyFill="1" applyBorder="1" applyAlignment="1" applyProtection="1">
      <alignment horizontal="right" vertical="center"/>
    </xf>
    <xf numFmtId="0" fontId="18" fillId="4" borderId="14" xfId="0" applyFont="1" applyFill="1" applyBorder="1" applyAlignment="1" applyProtection="1">
      <alignment vertical="center"/>
    </xf>
    <xf numFmtId="0" fontId="18" fillId="4" borderId="16" xfId="0" applyFont="1" applyFill="1" applyBorder="1" applyAlignment="1" applyProtection="1">
      <alignment vertical="center"/>
    </xf>
    <xf numFmtId="0" fontId="18" fillId="4" borderId="15" xfId="0" applyFont="1" applyFill="1" applyBorder="1" applyAlignment="1" applyProtection="1">
      <alignment vertical="center"/>
    </xf>
    <xf numFmtId="2" fontId="17" fillId="2" borderId="0" xfId="0" applyNumberFormat="1" applyFont="1" applyFill="1" applyAlignment="1" applyProtection="1">
      <alignment horizontal="center" vertical="center"/>
    </xf>
    <xf numFmtId="0" fontId="17" fillId="2" borderId="0" xfId="0" applyFont="1" applyFill="1" applyAlignment="1" applyProtection="1">
      <alignment vertical="center"/>
    </xf>
    <xf numFmtId="164" fontId="17" fillId="2" borderId="0" xfId="0" applyNumberFormat="1" applyFont="1" applyFill="1" applyAlignment="1" applyProtection="1">
      <alignment horizontal="center" vertical="center"/>
    </xf>
    <xf numFmtId="0" fontId="9" fillId="2" borderId="1" xfId="0" applyFont="1" applyFill="1" applyBorder="1" applyAlignment="1" applyProtection="1">
      <alignment vertical="center"/>
      <protection locked="0"/>
    </xf>
    <xf numFmtId="0" fontId="15" fillId="2" borderId="1" xfId="0" applyFont="1" applyFill="1" applyBorder="1" applyAlignment="1" applyProtection="1">
      <alignment vertical="center"/>
      <protection locked="0"/>
    </xf>
    <xf numFmtId="0" fontId="8" fillId="2" borderId="1" xfId="0" applyFont="1" applyFill="1" applyBorder="1" applyAlignment="1" applyProtection="1">
      <alignment horizontal="center" vertical="center"/>
    </xf>
    <xf numFmtId="0" fontId="1" fillId="2" borderId="1" xfId="0" applyFont="1" applyFill="1" applyBorder="1" applyAlignment="1" applyProtection="1">
      <alignment vertical="center"/>
    </xf>
    <xf numFmtId="164" fontId="17" fillId="2" borderId="1" xfId="0" applyNumberFormat="1" applyFont="1" applyFill="1" applyBorder="1" applyAlignment="1" applyProtection="1">
      <alignment horizontal="center" vertical="center"/>
    </xf>
    <xf numFmtId="2" fontId="12" fillId="5" borderId="13" xfId="0" applyNumberFormat="1" applyFont="1" applyFill="1" applyBorder="1" applyAlignment="1" applyProtection="1">
      <alignment horizontal="center" vertical="center"/>
      <protection locked="0"/>
    </xf>
    <xf numFmtId="0" fontId="12" fillId="5" borderId="11" xfId="0" applyFont="1" applyFill="1" applyBorder="1" applyAlignment="1" applyProtection="1">
      <alignment horizontal="right" vertical="center"/>
      <protection locked="0"/>
    </xf>
    <xf numFmtId="0" fontId="8" fillId="2" borderId="10" xfId="0" applyFont="1" applyFill="1" applyBorder="1" applyAlignment="1" applyProtection="1">
      <alignment horizontal="center" vertical="center"/>
    </xf>
    <xf numFmtId="0" fontId="25" fillId="2" borderId="24" xfId="0" applyFont="1" applyFill="1" applyBorder="1" applyAlignment="1" applyProtection="1">
      <alignment vertical="center"/>
    </xf>
    <xf numFmtId="0" fontId="25" fillId="2" borderId="0" xfId="0" applyFont="1" applyFill="1" applyAlignment="1" applyProtection="1">
      <alignment vertical="center"/>
    </xf>
    <xf numFmtId="0" fontId="12" fillId="2" borderId="0" xfId="0" applyFont="1" applyFill="1" applyAlignment="1" applyProtection="1">
      <alignment horizontal="center"/>
    </xf>
    <xf numFmtId="0" fontId="12" fillId="2" borderId="3" xfId="0" applyFont="1" applyFill="1" applyBorder="1" applyAlignment="1" applyProtection="1">
      <alignment horizontal="right" vertical="center"/>
    </xf>
    <xf numFmtId="0" fontId="12" fillId="2" borderId="4" xfId="0" applyFont="1" applyFill="1" applyBorder="1" applyAlignment="1" applyProtection="1">
      <alignment horizontal="right" vertical="center"/>
    </xf>
    <xf numFmtId="0" fontId="12" fillId="2" borderId="5" xfId="0" applyFont="1" applyFill="1" applyBorder="1" applyAlignment="1" applyProtection="1">
      <alignment horizontal="right" vertical="center"/>
    </xf>
    <xf numFmtId="0" fontId="13" fillId="2" borderId="3" xfId="0" applyFont="1" applyFill="1" applyBorder="1" applyAlignment="1" applyProtection="1">
      <alignment horizontal="right" vertical="center"/>
    </xf>
    <xf numFmtId="0" fontId="13" fillId="2" borderId="4" xfId="0" applyFont="1" applyFill="1" applyBorder="1" applyAlignment="1" applyProtection="1">
      <alignment horizontal="right" vertical="center"/>
    </xf>
    <xf numFmtId="0" fontId="13" fillId="2" borderId="5" xfId="0" applyFont="1" applyFill="1" applyBorder="1" applyAlignment="1" applyProtection="1">
      <alignment horizontal="right" vertical="center"/>
    </xf>
    <xf numFmtId="0" fontId="26" fillId="4" borderId="0" xfId="10" applyFill="1" applyAlignment="1" applyProtection="1">
      <alignment horizontal="center" vertical="center"/>
    </xf>
    <xf numFmtId="0" fontId="27" fillId="0" borderId="0" xfId="0" applyFont="1" applyFill="1" applyAlignment="1" applyProtection="1">
      <alignment horizontal="center" vertical="center"/>
    </xf>
    <xf numFmtId="0" fontId="27" fillId="2" borderId="0" xfId="0" applyFont="1" applyFill="1" applyAlignment="1" applyProtection="1">
      <alignment horizontal="center" vertical="center"/>
    </xf>
  </cellXfs>
  <cellStyles count="11">
    <cellStyle name="Hyperlink" xfId="10" builtinId="8"/>
    <cellStyle name="Normal" xfId="0" builtinId="0"/>
    <cellStyle name="Normal 2" xfId="2"/>
    <cellStyle name="Normal 2 2" xfId="9"/>
    <cellStyle name="Normal 3" xfId="1"/>
    <cellStyle name="Normal 3 2" xfId="3"/>
    <cellStyle name="Normal 4" xfId="4"/>
    <cellStyle name="Normal 5" xfId="5"/>
    <cellStyle name="Normal 5 2" xfId="6"/>
    <cellStyle name="Normal 6" xfId="7"/>
    <cellStyle name="Normal 7" xfId="8"/>
  </cellStyles>
  <dxfs count="5">
    <dxf>
      <font>
        <color theme="0" tint="-4.9989318521683403E-2"/>
      </font>
    </dxf>
    <dxf>
      <font>
        <color rgb="FF00B050"/>
      </font>
    </dxf>
    <dxf>
      <font>
        <color rgb="FFFF0000"/>
      </font>
    </dxf>
    <dxf>
      <fill>
        <patternFill>
          <bgColor rgb="FFFFCCCC"/>
        </patternFill>
      </fill>
    </dxf>
    <dxf>
      <fill>
        <patternFill>
          <bgColor rgb="FFFFCCFF"/>
        </patternFill>
      </fill>
    </dxf>
  </dxfs>
  <tableStyles count="0" defaultTableStyle="TableStyleMedium9" defaultPivotStyle="PivotStyleLight16"/>
  <colors>
    <mruColors>
      <color rgb="FFCCFFFF"/>
      <color rgb="FF33CCCC"/>
      <color rgb="FF0000CC"/>
      <color rgb="FFCCFF99"/>
      <color rgb="FF99CCFF"/>
      <color rgb="FF9999FF"/>
      <color rgb="FF99CC00"/>
      <color rgb="FFFF99FF"/>
      <color rgb="FFFF9966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"/>
          <c:y val="0"/>
          <c:w val="1"/>
          <c:h val="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'Questionnaire Analysis Report'!$G$13</c:f>
              <c:strCache>
                <c:ptCount val="1"/>
              </c:strCache>
            </c:strRef>
          </c:tx>
          <c:spPr>
            <a:solidFill>
              <a:schemeClr val="tx1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/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'Questionnaire Analysis Sheet'!$DE$15:$DI$15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C1C-49E1-8B43-78ACB4985B38}"/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 xmlns:c16r2="http://schemas.microsoft.com/office/drawing/2015/06/chart">
                      <c:ext uri="{02D57815-91ED-43cb-92C2-25804820EDAC}">
                        <c15:formulaRef>
                          <c15:sqref>'Spring 2016-2017'!#REF!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axId val="273654128"/>
        <c:axId val="273654912"/>
      </c:barChart>
      <c:catAx>
        <c:axId val="2736541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73654912"/>
        <c:crosses val="autoZero"/>
        <c:auto val="1"/>
        <c:lblAlgn val="ctr"/>
        <c:lblOffset val="100"/>
        <c:noMultiLvlLbl val="0"/>
      </c:catAx>
      <c:valAx>
        <c:axId val="27365491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273654128"/>
        <c:crosses val="autoZero"/>
        <c:crossBetween val="between"/>
      </c:valAx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spPr>
    <a:ln>
      <a:solidFill>
        <a:schemeClr val="bg1">
          <a:lumMod val="75000"/>
        </a:schemeClr>
      </a:solidFill>
    </a:ln>
  </c:spPr>
  <c:printSettings>
    <c:headerFooter/>
    <c:pageMargins b="0.75000000000000588" l="0.70000000000000062" r="0.70000000000000062" t="0.75000000000000588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"/>
          <c:y val="0"/>
          <c:w val="1"/>
          <c:h val="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'Questionnaire Analysis Report'!$G$26</c:f>
              <c:strCache>
                <c:ptCount val="1"/>
              </c:strCache>
            </c:strRef>
          </c:tx>
          <c:spPr>
            <a:solidFill>
              <a:schemeClr val="tx1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/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'Questionnaire Analysis Sheet'!$DE$28:$DI$28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C21-4A4A-A7A3-CFB78CF20C1B}"/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 xmlns:c16r2="http://schemas.microsoft.com/office/drawing/2015/06/chart">
                      <c:ext uri="{02D57815-91ED-43cb-92C2-25804820EDAC}">
                        <c15:formulaRef>
                          <c15:sqref>'Spring 2016-2017'!#REF!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axId val="275875560"/>
        <c:axId val="275879872"/>
      </c:barChart>
      <c:catAx>
        <c:axId val="2758755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75879872"/>
        <c:crosses val="autoZero"/>
        <c:auto val="1"/>
        <c:lblAlgn val="ctr"/>
        <c:lblOffset val="100"/>
        <c:noMultiLvlLbl val="0"/>
      </c:catAx>
      <c:valAx>
        <c:axId val="27587987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275875560"/>
        <c:crosses val="autoZero"/>
        <c:crossBetween val="between"/>
      </c:valAx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spPr>
    <a:ln>
      <a:solidFill>
        <a:schemeClr val="bg1">
          <a:lumMod val="75000"/>
        </a:schemeClr>
      </a:solidFill>
    </a:ln>
  </c:spPr>
  <c:printSettings>
    <c:headerFooter/>
    <c:pageMargins b="0.75000000000000788" l="0.70000000000000062" r="0.70000000000000062" t="0.75000000000000788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"/>
          <c:y val="0"/>
          <c:w val="1"/>
          <c:h val="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'Questionnaire Analysis Report'!$G$27</c:f>
              <c:strCache>
                <c:ptCount val="1"/>
              </c:strCache>
            </c:strRef>
          </c:tx>
          <c:spPr>
            <a:solidFill>
              <a:schemeClr val="tx1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/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'Questionnaire Analysis Sheet'!$DE$29:$DI$29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F9C-4038-9E09-CCA05887B9A1}"/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 xmlns:c16r2="http://schemas.microsoft.com/office/drawing/2015/06/chart">
                      <c:ext uri="{02D57815-91ED-43cb-92C2-25804820EDAC}">
                        <c15:formulaRef>
                          <c15:sqref>'Spring 2016-2017'!#REF!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axId val="275876736"/>
        <c:axId val="275880264"/>
      </c:barChart>
      <c:catAx>
        <c:axId val="2758767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75880264"/>
        <c:crosses val="autoZero"/>
        <c:auto val="1"/>
        <c:lblAlgn val="ctr"/>
        <c:lblOffset val="100"/>
        <c:noMultiLvlLbl val="0"/>
      </c:catAx>
      <c:valAx>
        <c:axId val="27588026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275876736"/>
        <c:crosses val="autoZero"/>
        <c:crossBetween val="between"/>
      </c:valAx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spPr>
    <a:ln>
      <a:solidFill>
        <a:schemeClr val="bg1">
          <a:lumMod val="75000"/>
        </a:schemeClr>
      </a:solidFill>
    </a:ln>
  </c:spPr>
  <c:printSettings>
    <c:headerFooter/>
    <c:pageMargins b="0.7500000000000081" l="0.70000000000000062" r="0.70000000000000062" t="0.7500000000000081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"/>
          <c:y val="0"/>
          <c:w val="1"/>
          <c:h val="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'Questionnaire Analysis Report'!$G$29</c:f>
              <c:strCache>
                <c:ptCount val="1"/>
              </c:strCache>
            </c:strRef>
          </c:tx>
          <c:spPr>
            <a:solidFill>
              <a:schemeClr val="tx1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/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'Questionnaire Analysis Sheet'!$DE$31:$DI$31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763-42D4-93F2-A4644CF7507B}"/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 xmlns:c16r2="http://schemas.microsoft.com/office/drawing/2015/06/chart">
                      <c:ext uri="{02D57815-91ED-43cb-92C2-25804820EDAC}">
                        <c15:formulaRef>
                          <c15:sqref>'Spring 2016-2017'!#REF!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axId val="275874384"/>
        <c:axId val="275877128"/>
      </c:barChart>
      <c:catAx>
        <c:axId val="2758743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75877128"/>
        <c:crosses val="autoZero"/>
        <c:auto val="1"/>
        <c:lblAlgn val="ctr"/>
        <c:lblOffset val="100"/>
        <c:noMultiLvlLbl val="0"/>
      </c:catAx>
      <c:valAx>
        <c:axId val="27587712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275874384"/>
        <c:crosses val="autoZero"/>
        <c:crossBetween val="between"/>
      </c:valAx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spPr>
    <a:ln>
      <a:solidFill>
        <a:schemeClr val="bg1">
          <a:lumMod val="75000"/>
        </a:schemeClr>
      </a:solidFill>
    </a:ln>
  </c:spPr>
  <c:printSettings>
    <c:headerFooter/>
    <c:pageMargins b="0.75000000000000833" l="0.70000000000000062" r="0.70000000000000062" t="0.75000000000000833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"/>
          <c:y val="0"/>
          <c:w val="1"/>
          <c:h val="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'Questionnaire Analysis Report'!$G$30</c:f>
              <c:strCache>
                <c:ptCount val="1"/>
              </c:strCache>
            </c:strRef>
          </c:tx>
          <c:spPr>
            <a:solidFill>
              <a:schemeClr val="tx1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/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'Questionnaire Analysis Sheet'!$DE$32:$DI$32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238-4AA1-9B18-9F22F3161386}"/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 xmlns:c16r2="http://schemas.microsoft.com/office/drawing/2015/06/chart">
                      <c:ext uri="{02D57815-91ED-43cb-92C2-25804820EDAC}">
                        <c15:formulaRef>
                          <c15:sqref>'Spring 2016-2017'!#REF!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axId val="275876344"/>
        <c:axId val="275874776"/>
      </c:barChart>
      <c:catAx>
        <c:axId val="2758763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75874776"/>
        <c:crosses val="autoZero"/>
        <c:auto val="1"/>
        <c:lblAlgn val="ctr"/>
        <c:lblOffset val="100"/>
        <c:noMultiLvlLbl val="0"/>
      </c:catAx>
      <c:valAx>
        <c:axId val="27587477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275876344"/>
        <c:crosses val="autoZero"/>
        <c:crossBetween val="between"/>
      </c:valAx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spPr>
    <a:ln>
      <a:solidFill>
        <a:schemeClr val="bg1">
          <a:lumMod val="75000"/>
        </a:schemeClr>
      </a:solidFill>
    </a:ln>
  </c:spPr>
  <c:printSettings>
    <c:headerFooter/>
    <c:pageMargins b="0.75000000000000855" l="0.70000000000000062" r="0.70000000000000062" t="0.75000000000000855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"/>
          <c:y val="0"/>
          <c:w val="1"/>
          <c:h val="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'Questionnaire Analysis Report'!$G$31</c:f>
              <c:strCache>
                <c:ptCount val="1"/>
              </c:strCache>
            </c:strRef>
          </c:tx>
          <c:spPr>
            <a:solidFill>
              <a:schemeClr val="tx1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/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'Questionnaire Analysis Sheet'!$DE$33:$DI$33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6F9-4ACB-ABF2-89DA9F3A7A97}"/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 xmlns:c16r2="http://schemas.microsoft.com/office/drawing/2015/06/chart">
                      <c:ext uri="{02D57815-91ED-43cb-92C2-25804820EDAC}">
                        <c15:formulaRef>
                          <c15:sqref>'Spring 2016-2017'!#REF!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axId val="275877912"/>
        <c:axId val="275877520"/>
      </c:barChart>
      <c:catAx>
        <c:axId val="27587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75877520"/>
        <c:crosses val="autoZero"/>
        <c:auto val="1"/>
        <c:lblAlgn val="ctr"/>
        <c:lblOffset val="100"/>
        <c:noMultiLvlLbl val="0"/>
      </c:catAx>
      <c:valAx>
        <c:axId val="27587752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275877912"/>
        <c:crosses val="autoZero"/>
        <c:crossBetween val="between"/>
      </c:valAx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spPr>
    <a:ln>
      <a:solidFill>
        <a:schemeClr val="bg1">
          <a:lumMod val="75000"/>
        </a:schemeClr>
      </a:solidFill>
    </a:ln>
  </c:spPr>
  <c:printSettings>
    <c:headerFooter/>
    <c:pageMargins b="0.75000000000000877" l="0.70000000000000062" r="0.70000000000000062" t="0.75000000000000877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"/>
          <c:y val="0"/>
          <c:w val="1"/>
          <c:h val="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'Questionnaire Analysis Report'!$G$32</c:f>
              <c:strCache>
                <c:ptCount val="1"/>
              </c:strCache>
            </c:strRef>
          </c:tx>
          <c:spPr>
            <a:solidFill>
              <a:schemeClr val="tx1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/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'Questionnaire Analysis Sheet'!$DE$34:$DI$34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531-4262-8763-1D129FD9F56A}"/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 xmlns:c16r2="http://schemas.microsoft.com/office/drawing/2015/06/chart">
                      <c:ext uri="{02D57815-91ED-43cb-92C2-25804820EDAC}">
                        <c15:formulaRef>
                          <c15:sqref>'Spring 2016-2017'!#REF!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axId val="275879480"/>
        <c:axId val="275875168"/>
      </c:barChart>
      <c:catAx>
        <c:axId val="2758794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75875168"/>
        <c:crosses val="autoZero"/>
        <c:auto val="1"/>
        <c:lblAlgn val="ctr"/>
        <c:lblOffset val="100"/>
        <c:noMultiLvlLbl val="0"/>
      </c:catAx>
      <c:valAx>
        <c:axId val="27587516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275879480"/>
        <c:crosses val="autoZero"/>
        <c:crossBetween val="between"/>
      </c:valAx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spPr>
    <a:solidFill>
      <a:schemeClr val="bg1">
        <a:lumMod val="75000"/>
      </a:schemeClr>
    </a:solidFill>
    <a:ln>
      <a:solidFill>
        <a:schemeClr val="bg1">
          <a:lumMod val="75000"/>
        </a:schemeClr>
      </a:solidFill>
    </a:ln>
  </c:spPr>
  <c:printSettings>
    <c:headerFooter/>
    <c:pageMargins b="0.75000000000000899" l="0.70000000000000062" r="0.70000000000000062" t="0.75000000000000899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"/>
          <c:y val="0"/>
          <c:w val="1"/>
          <c:h val="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'Questionnaire Analysis Report'!$G$33</c:f>
              <c:strCache>
                <c:ptCount val="1"/>
              </c:strCache>
            </c:strRef>
          </c:tx>
          <c:spPr>
            <a:solidFill>
              <a:schemeClr val="tx1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/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'Questionnaire Analysis Sheet'!$DE$35:$DI$35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9D3-4EC2-A47F-7D27F11BE3B9}"/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 xmlns:c16r2="http://schemas.microsoft.com/office/drawing/2015/06/chart">
                      <c:ext uri="{02D57815-91ED-43cb-92C2-25804820EDAC}">
                        <c15:formulaRef>
                          <c15:sqref>'Spring 2016-2017'!#REF!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axId val="275881048"/>
        <c:axId val="275873600"/>
      </c:barChart>
      <c:catAx>
        <c:axId val="2758810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75873600"/>
        <c:crosses val="autoZero"/>
        <c:auto val="1"/>
        <c:lblAlgn val="ctr"/>
        <c:lblOffset val="100"/>
        <c:noMultiLvlLbl val="0"/>
      </c:catAx>
      <c:valAx>
        <c:axId val="27587360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275881048"/>
        <c:crosses val="autoZero"/>
        <c:crossBetween val="between"/>
      </c:valAx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spPr>
    <a:ln>
      <a:solidFill>
        <a:schemeClr val="bg1">
          <a:lumMod val="75000"/>
        </a:schemeClr>
      </a:solidFill>
    </a:ln>
  </c:spPr>
  <c:printSettings>
    <c:headerFooter/>
    <c:pageMargins b="0.75000000000000899" l="0.70000000000000062" r="0.70000000000000062" t="0.75000000000000899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"/>
          <c:y val="0"/>
          <c:w val="1"/>
          <c:h val="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'Questionnaire Analysis Report'!$G$19</c:f>
              <c:strCache>
                <c:ptCount val="1"/>
              </c:strCache>
            </c:strRef>
          </c:tx>
          <c:spPr>
            <a:solidFill>
              <a:schemeClr val="tx1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/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'Questionnaire Analysis Sheet'!$DE$21:$DI$21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A67-48F6-8667-26068E734899}"/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 xmlns:c16r2="http://schemas.microsoft.com/office/drawing/2015/06/chart">
                      <c:ext uri="{02D57815-91ED-43cb-92C2-25804820EDAC}">
                        <c15:formulaRef>
                          <c15:sqref>'Spring 2016-2017'!#REF!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axId val="276046016"/>
        <c:axId val="276049936"/>
      </c:barChart>
      <c:catAx>
        <c:axId val="2760460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76049936"/>
        <c:crosses val="autoZero"/>
        <c:auto val="1"/>
        <c:lblAlgn val="ctr"/>
        <c:lblOffset val="100"/>
        <c:noMultiLvlLbl val="0"/>
      </c:catAx>
      <c:valAx>
        <c:axId val="27604993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276046016"/>
        <c:crosses val="autoZero"/>
        <c:crossBetween val="between"/>
      </c:valAx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spPr>
    <a:ln>
      <a:solidFill>
        <a:schemeClr val="bg1">
          <a:lumMod val="75000"/>
        </a:schemeClr>
      </a:solidFill>
    </a:ln>
  </c:spPr>
  <c:printSettings>
    <c:headerFooter/>
    <c:pageMargins b="0.75000000000000655" l="0.70000000000000062" r="0.70000000000000062" t="0.75000000000000655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"/>
          <c:y val="0"/>
          <c:w val="1"/>
          <c:h val="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'Questionnaire Analysis Report'!$G$36</c:f>
              <c:strCache>
                <c:ptCount val="1"/>
              </c:strCache>
            </c:strRef>
          </c:tx>
          <c:spPr>
            <a:solidFill>
              <a:schemeClr val="tx1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/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'Questionnaire Analysis Sheet'!$DE$38:$DI$38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405-40E8-BAFD-105E9EFC4A83}"/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 xmlns:c16r2="http://schemas.microsoft.com/office/drawing/2015/06/chart">
                      <c:ext uri="{02D57815-91ED-43cb-92C2-25804820EDAC}">
                        <c15:formulaRef>
                          <c15:sqref>'Spring 2016-2017'!#REF!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axId val="276044840"/>
        <c:axId val="276046408"/>
      </c:barChart>
      <c:catAx>
        <c:axId val="2760448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76046408"/>
        <c:crosses val="autoZero"/>
        <c:auto val="1"/>
        <c:lblAlgn val="ctr"/>
        <c:lblOffset val="100"/>
        <c:noMultiLvlLbl val="0"/>
      </c:catAx>
      <c:valAx>
        <c:axId val="27604640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276044840"/>
        <c:crosses val="autoZero"/>
        <c:crossBetween val="between"/>
      </c:valAx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spPr>
    <a:ln>
      <a:solidFill>
        <a:schemeClr val="bg1">
          <a:lumMod val="75000"/>
        </a:schemeClr>
      </a:solidFill>
    </a:ln>
  </c:spPr>
  <c:printSettings>
    <c:headerFooter/>
    <c:pageMargins b="0.75000000000000899" l="0.70000000000000062" r="0.70000000000000062" t="0.75000000000000899" header="0.30000000000000032" footer="0.3000000000000003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"/>
          <c:y val="0"/>
          <c:w val="1"/>
          <c:h val="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'Questionnaire Analysis Report'!$G$37</c:f>
              <c:strCache>
                <c:ptCount val="1"/>
              </c:strCache>
            </c:strRef>
          </c:tx>
          <c:spPr>
            <a:solidFill>
              <a:schemeClr val="tx1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/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'Questionnaire Analysis Sheet'!$DE$39:$DI$39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A12-44F6-9238-A8A8A4060137}"/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 xmlns:c16r2="http://schemas.microsoft.com/office/drawing/2015/06/chart">
                      <c:ext uri="{02D57815-91ED-43cb-92C2-25804820EDAC}">
                        <c15:formulaRef>
                          <c15:sqref>'Spring 2016-2017'!#REF!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axId val="276048368"/>
        <c:axId val="276048760"/>
      </c:barChart>
      <c:catAx>
        <c:axId val="2760483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76048760"/>
        <c:crosses val="autoZero"/>
        <c:auto val="1"/>
        <c:lblAlgn val="ctr"/>
        <c:lblOffset val="100"/>
        <c:noMultiLvlLbl val="0"/>
      </c:catAx>
      <c:valAx>
        <c:axId val="27604876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276048368"/>
        <c:crosses val="autoZero"/>
        <c:crossBetween val="between"/>
      </c:valAx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spPr>
    <a:ln>
      <a:solidFill>
        <a:schemeClr val="bg1">
          <a:lumMod val="75000"/>
        </a:schemeClr>
      </a:solidFill>
    </a:ln>
  </c:spPr>
  <c:printSettings>
    <c:headerFooter/>
    <c:pageMargins b="0.75000000000000921" l="0.70000000000000062" r="0.70000000000000062" t="0.7500000000000092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"/>
          <c:y val="0"/>
          <c:w val="1"/>
          <c:h val="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'Questionnaire Analysis Report'!$G$14</c:f>
              <c:strCache>
                <c:ptCount val="1"/>
              </c:strCache>
            </c:strRef>
          </c:tx>
          <c:spPr>
            <a:solidFill>
              <a:schemeClr val="tx1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/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'Questionnaire Analysis Sheet'!$DE$16:$DI$16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38E-4D1E-BB89-14C55DB52008}"/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 xmlns:c16r2="http://schemas.microsoft.com/office/drawing/2015/06/chart">
                      <c:ext uri="{02D57815-91ED-43cb-92C2-25804820EDAC}">
                        <c15:formulaRef>
                          <c15:sqref>'Spring 2016-2017'!#REF!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axId val="273655696"/>
        <c:axId val="273656088"/>
      </c:barChart>
      <c:catAx>
        <c:axId val="2736556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73656088"/>
        <c:crosses val="autoZero"/>
        <c:auto val="1"/>
        <c:lblAlgn val="ctr"/>
        <c:lblOffset val="100"/>
        <c:noMultiLvlLbl val="0"/>
      </c:catAx>
      <c:valAx>
        <c:axId val="27365608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273655696"/>
        <c:crosses val="autoZero"/>
        <c:crossBetween val="between"/>
      </c:valAx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spPr>
    <a:ln>
      <a:solidFill>
        <a:schemeClr val="bg1">
          <a:lumMod val="75000"/>
        </a:schemeClr>
      </a:solidFill>
    </a:ln>
  </c:spPr>
  <c:printSettings>
    <c:headerFooter/>
    <c:pageMargins b="0.75000000000000611" l="0.70000000000000062" r="0.70000000000000062" t="0.75000000000000611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"/>
          <c:y val="0"/>
          <c:w val="1"/>
          <c:h val="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'Questionnaire Analysis Report'!$G$38</c:f>
              <c:strCache>
                <c:ptCount val="1"/>
              </c:strCache>
            </c:strRef>
          </c:tx>
          <c:spPr>
            <a:solidFill>
              <a:schemeClr val="tx1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/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'Questionnaire Analysis Sheet'!$DE$40:$DI$40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187-407B-8076-BE375FB010A4}"/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 xmlns:c16r2="http://schemas.microsoft.com/office/drawing/2015/06/chart">
                      <c:ext uri="{02D57815-91ED-43cb-92C2-25804820EDAC}">
                        <c15:formulaRef>
                          <c15:sqref>'Spring 2016-2017'!#REF!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axId val="276049152"/>
        <c:axId val="276051504"/>
      </c:barChart>
      <c:catAx>
        <c:axId val="2760491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76051504"/>
        <c:crosses val="autoZero"/>
        <c:auto val="1"/>
        <c:lblAlgn val="ctr"/>
        <c:lblOffset val="100"/>
        <c:noMultiLvlLbl val="0"/>
      </c:catAx>
      <c:valAx>
        <c:axId val="27605150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276049152"/>
        <c:crosses val="autoZero"/>
        <c:crossBetween val="between"/>
      </c:valAx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spPr>
    <a:ln>
      <a:solidFill>
        <a:schemeClr val="bg1">
          <a:lumMod val="75000"/>
        </a:schemeClr>
      </a:solidFill>
    </a:ln>
  </c:spPr>
  <c:printSettings>
    <c:headerFooter/>
    <c:pageMargins b="0.75000000000000921" l="0.70000000000000062" r="0.70000000000000062" t="0.75000000000000921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"/>
          <c:y val="0"/>
          <c:w val="1"/>
          <c:h val="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'Questionnaire Analysis Report'!$G$39</c:f>
              <c:strCache>
                <c:ptCount val="1"/>
              </c:strCache>
            </c:strRef>
          </c:tx>
          <c:spPr>
            <a:solidFill>
              <a:schemeClr val="tx1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/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'Questionnaire Analysis Sheet'!$DE$41:$DI$41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343-4B74-8A82-D37FB8F3B47A}"/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 xmlns:c16r2="http://schemas.microsoft.com/office/drawing/2015/06/chart">
                      <c:ext uri="{02D57815-91ED-43cb-92C2-25804820EDAC}">
                        <c15:formulaRef>
                          <c15:sqref>'Spring 2016-2017'!#REF!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axId val="276051112"/>
        <c:axId val="276044448"/>
      </c:barChart>
      <c:catAx>
        <c:axId val="2760511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76044448"/>
        <c:crosses val="autoZero"/>
        <c:auto val="1"/>
        <c:lblAlgn val="ctr"/>
        <c:lblOffset val="100"/>
        <c:noMultiLvlLbl val="0"/>
      </c:catAx>
      <c:valAx>
        <c:axId val="27604444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276051112"/>
        <c:crosses val="autoZero"/>
        <c:crossBetween val="between"/>
      </c:valAx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spPr>
    <a:ln>
      <a:solidFill>
        <a:schemeClr val="bg1">
          <a:lumMod val="75000"/>
        </a:schemeClr>
      </a:solidFill>
    </a:ln>
  </c:spPr>
  <c:printSettings>
    <c:headerFooter/>
    <c:pageMargins b="0.75000000000000921" l="0.70000000000000062" r="0.70000000000000062" t="0.75000000000000921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"/>
          <c:y val="0"/>
          <c:w val="1"/>
          <c:h val="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'Questionnaire Analysis Report'!$N$12</c:f>
              <c:strCache>
                <c:ptCount val="1"/>
                <c:pt idx="0">
                  <c:v>Basic graphical analysis</c:v>
                </c:pt>
              </c:strCache>
            </c:strRef>
          </c:tx>
          <c:spPr>
            <a:solidFill>
              <a:schemeClr val="tx1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val>
            <c:numRef>
              <c:f>'Questionnaire Analysis Sheet'!$DE$42:$DI$42</c:f>
              <c:numCache>
                <c:formatCode>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EA6-408E-8EDD-B9793A94D41F}"/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 xmlns:c16r2="http://schemas.microsoft.com/office/drawing/2015/06/chart">
                      <c:ext uri="{02D57815-91ED-43cb-92C2-25804820EDAC}">
                        <c15:formulaRef>
                          <c15:sqref>'Spring 2016-2017'!#REF!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"/>
        <c:axId val="276051896"/>
        <c:axId val="276047976"/>
      </c:barChart>
      <c:catAx>
        <c:axId val="2760518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76047976"/>
        <c:crosses val="autoZero"/>
        <c:auto val="1"/>
        <c:lblAlgn val="ctr"/>
        <c:lblOffset val="100"/>
        <c:noMultiLvlLbl val="0"/>
      </c:catAx>
      <c:valAx>
        <c:axId val="276047976"/>
        <c:scaling>
          <c:orientation val="minMax"/>
        </c:scaling>
        <c:delete val="1"/>
        <c:axPos val="l"/>
        <c:numFmt formatCode="0" sourceLinked="1"/>
        <c:majorTickMark val="out"/>
        <c:minorTickMark val="none"/>
        <c:tickLblPos val="none"/>
        <c:crossAx val="276051896"/>
        <c:crosses val="autoZero"/>
        <c:crossBetween val="between"/>
      </c:valAx>
      <c:spPr>
        <a:solidFill>
          <a:schemeClr val="bg1">
            <a:lumMod val="75000"/>
          </a:schemeClr>
        </a:solidFill>
        <a:ln>
          <a:noFill/>
        </a:ln>
      </c:spPr>
    </c:plotArea>
    <c:plotVisOnly val="1"/>
    <c:dispBlanksAs val="gap"/>
    <c:showDLblsOverMax val="0"/>
  </c:chart>
  <c:spPr>
    <a:ln>
      <a:solidFill>
        <a:schemeClr val="bg1">
          <a:lumMod val="75000"/>
        </a:schemeClr>
      </a:solidFill>
    </a:ln>
  </c:spPr>
  <c:printSettings>
    <c:headerFooter/>
    <c:pageMargins b="0.75000000000000921" l="0.70000000000000062" r="0.70000000000000062" t="0.75000000000000921" header="0.30000000000000032" footer="0.3000000000000003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2.1410518129678017E-3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31635802469135804"/>
          <c:y val="4.8309178743961352E-2"/>
          <c:w val="0.29243827160493829"/>
          <c:h val="0.91545893719806759"/>
        </c:manualLayout>
      </c:layout>
      <c:doughnutChart>
        <c:varyColors val="1"/>
        <c:ser>
          <c:idx val="0"/>
          <c:order val="0"/>
          <c:tx>
            <c:strRef>
              <c:f>'Questionnaire Analysis Report'!$I$4</c:f>
              <c:strCache>
                <c:ptCount val="1"/>
              </c:strCache>
            </c:strRef>
          </c:tx>
          <c:spPr>
            <a:ln>
              <a:solidFill>
                <a:schemeClr val="bg1">
                  <a:lumMod val="65000"/>
                </a:schemeClr>
              </a:solidFill>
            </a:ln>
          </c:spPr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tint val="50000"/>
                      <a:satMod val="300000"/>
                    </a:schemeClr>
                  </a:gs>
                  <a:gs pos="35000">
                    <a:schemeClr val="accent1">
                      <a:tint val="37000"/>
                      <a:satMod val="300000"/>
                    </a:schemeClr>
                  </a:gs>
                  <a:gs pos="100000">
                    <a:schemeClr val="accent1">
                      <a:tint val="15000"/>
                      <a:satMod val="350000"/>
                    </a:schemeClr>
                  </a:gs>
                </a:gsLst>
                <a:lin ang="16200000" scaled="1"/>
              </a:gradFill>
              <a:ln w="9525" cap="flat" cmpd="sng" algn="ctr">
                <a:solidFill>
                  <a:schemeClr val="bg1">
                    <a:lumMod val="65000"/>
                  </a:schemeClr>
                </a:solidFill>
                <a:round/>
              </a:ln>
              <a:effectLst>
                <a:outerShdw blurRad="40000" dist="20000" dir="5400000" rotWithShape="0">
                  <a:srgbClr val="000000">
                    <a:alpha val="38000"/>
                  </a:srgb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2C48-4272-AD3D-A875A14C2D67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tint val="50000"/>
                      <a:satMod val="300000"/>
                    </a:schemeClr>
                  </a:gs>
                  <a:gs pos="35000">
                    <a:schemeClr val="accent3">
                      <a:tint val="37000"/>
                      <a:satMod val="300000"/>
                    </a:schemeClr>
                  </a:gs>
                  <a:gs pos="100000">
                    <a:schemeClr val="accent3">
                      <a:tint val="15000"/>
                      <a:satMod val="350000"/>
                    </a:schemeClr>
                  </a:gs>
                </a:gsLst>
                <a:lin ang="16200000" scaled="1"/>
              </a:gradFill>
              <a:ln w="9525" cap="flat" cmpd="sng" algn="ctr">
                <a:solidFill>
                  <a:schemeClr val="bg1">
                    <a:lumMod val="65000"/>
                  </a:schemeClr>
                </a:solidFill>
                <a:round/>
              </a:ln>
              <a:effectLst>
                <a:outerShdw blurRad="40000" dist="20000" dir="5400000" rotWithShape="0">
                  <a:srgbClr val="000000">
                    <a:alpha val="38000"/>
                  </a:srgb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2C48-4272-AD3D-A875A14C2D67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5">
                      <a:tint val="50000"/>
                      <a:satMod val="300000"/>
                    </a:schemeClr>
                  </a:gs>
                  <a:gs pos="35000">
                    <a:schemeClr val="accent5">
                      <a:tint val="37000"/>
                      <a:satMod val="300000"/>
                    </a:schemeClr>
                  </a:gs>
                  <a:gs pos="100000">
                    <a:schemeClr val="accent5">
                      <a:tint val="15000"/>
                      <a:satMod val="350000"/>
                    </a:schemeClr>
                  </a:gs>
                </a:gsLst>
                <a:lin ang="16200000" scaled="1"/>
              </a:gradFill>
              <a:ln w="9525" cap="flat" cmpd="sng" algn="ctr">
                <a:solidFill>
                  <a:schemeClr val="bg1">
                    <a:lumMod val="65000"/>
                  </a:schemeClr>
                </a:solidFill>
                <a:round/>
              </a:ln>
              <a:effectLst>
                <a:outerShdw blurRad="40000" dist="20000" dir="5400000" rotWithShape="0">
                  <a:srgbClr val="000000">
                    <a:alpha val="38000"/>
                  </a:srgb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2C48-4272-AD3D-A875A14C2D67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tint val="50000"/>
                      <a:satMod val="300000"/>
                    </a:schemeClr>
                  </a:gs>
                  <a:gs pos="35000">
                    <a:schemeClr val="accent1">
                      <a:lumMod val="60000"/>
                      <a:tint val="37000"/>
                      <a:satMod val="300000"/>
                    </a:schemeClr>
                  </a:gs>
                  <a:gs pos="100000">
                    <a:schemeClr val="accent1">
                      <a:lumMod val="60000"/>
                      <a:tint val="15000"/>
                      <a:satMod val="350000"/>
                    </a:schemeClr>
                  </a:gs>
                </a:gsLst>
                <a:lin ang="16200000" scaled="1"/>
              </a:gradFill>
              <a:ln w="9525" cap="flat" cmpd="sng" algn="ctr">
                <a:solidFill>
                  <a:schemeClr val="bg1">
                    <a:lumMod val="65000"/>
                  </a:schemeClr>
                </a:solidFill>
                <a:round/>
              </a:ln>
              <a:effectLst>
                <a:outerShdw blurRad="40000" dist="20000" dir="5400000" rotWithShape="0">
                  <a:srgbClr val="000000">
                    <a:alpha val="38000"/>
                  </a:srgb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2C48-4272-AD3D-A875A14C2D67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tint val="50000"/>
                      <a:satMod val="300000"/>
                    </a:schemeClr>
                  </a:gs>
                  <a:gs pos="35000">
                    <a:schemeClr val="accent3">
                      <a:lumMod val="60000"/>
                      <a:tint val="37000"/>
                      <a:satMod val="300000"/>
                    </a:schemeClr>
                  </a:gs>
                  <a:gs pos="100000">
                    <a:schemeClr val="accent3">
                      <a:lumMod val="60000"/>
                      <a:tint val="15000"/>
                      <a:satMod val="350000"/>
                    </a:schemeClr>
                  </a:gs>
                </a:gsLst>
                <a:lin ang="16200000" scaled="1"/>
              </a:gradFill>
              <a:ln w="9525" cap="flat" cmpd="sng" algn="ctr">
                <a:solidFill>
                  <a:schemeClr val="bg1">
                    <a:lumMod val="65000"/>
                  </a:schemeClr>
                </a:solidFill>
                <a:round/>
              </a:ln>
              <a:effectLst>
                <a:outerShdw blurRad="40000" dist="20000" dir="5400000" rotWithShape="0">
                  <a:srgbClr val="000000">
                    <a:alpha val="38000"/>
                  </a:srgb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2C48-4272-AD3D-A875A14C2D6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1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numRef>
              <c:f>'Questionnaire Analysis Report'!$I$5:$I$9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cat>
          <c:val>
            <c:numRef>
              <c:f>'Questionnaire Analysis Report'!$J$5:$J$9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2C48-4272-AD3D-A875A14C2D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9310719840575485"/>
          <c:y val="0"/>
          <c:w val="0.30689280159424515"/>
          <c:h val="0.8792270531400966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>
        <a:lumMod val="7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921" l="0.70000000000000062" r="0.70000000000000062" t="0.75000000000000921" header="0.30000000000000032" footer="0.3000000000000003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2.1410518129678017E-3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31635802469135804"/>
          <c:y val="4.8309178743961352E-2"/>
          <c:w val="0.29243827160493829"/>
          <c:h val="0.91545893719806759"/>
        </c:manualLayout>
      </c:layout>
      <c:doughnutChart>
        <c:varyColors val="1"/>
        <c:ser>
          <c:idx val="0"/>
          <c:order val="0"/>
          <c:tx>
            <c:strRef>
              <c:f>'Questionnaire Analysis Report'!$M$4</c:f>
              <c:strCache>
                <c:ptCount val="1"/>
              </c:strCache>
            </c:strRef>
          </c:tx>
          <c:spPr>
            <a:ln>
              <a:solidFill>
                <a:schemeClr val="bg1">
                  <a:lumMod val="65000"/>
                </a:schemeClr>
              </a:solidFill>
            </a:ln>
          </c:spPr>
          <c:dPt>
            <c:idx val="0"/>
            <c:bubble3D val="0"/>
            <c:spPr>
              <a:gradFill rotWithShape="1">
                <a:gsLst>
                  <a:gs pos="0">
                    <a:schemeClr val="accent2">
                      <a:tint val="50000"/>
                      <a:satMod val="300000"/>
                    </a:schemeClr>
                  </a:gs>
                  <a:gs pos="35000">
                    <a:schemeClr val="accent2">
                      <a:tint val="37000"/>
                      <a:satMod val="300000"/>
                    </a:schemeClr>
                  </a:gs>
                  <a:gs pos="100000">
                    <a:schemeClr val="accent2">
                      <a:tint val="15000"/>
                      <a:satMod val="350000"/>
                    </a:schemeClr>
                  </a:gs>
                </a:gsLst>
                <a:lin ang="16200000" scaled="1"/>
              </a:gradFill>
              <a:ln w="9525" cap="flat" cmpd="sng" algn="ctr">
                <a:solidFill>
                  <a:schemeClr val="bg1">
                    <a:lumMod val="65000"/>
                  </a:schemeClr>
                </a:solidFill>
                <a:round/>
              </a:ln>
              <a:effectLst>
                <a:outerShdw blurRad="40000" dist="20000" dir="5400000" rotWithShape="0">
                  <a:srgbClr val="000000">
                    <a:alpha val="38000"/>
                  </a:srgb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6753-4D82-9658-02E1BE9AECAB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4">
                      <a:tint val="50000"/>
                      <a:satMod val="300000"/>
                    </a:schemeClr>
                  </a:gs>
                  <a:gs pos="35000">
                    <a:schemeClr val="accent4">
                      <a:tint val="37000"/>
                      <a:satMod val="300000"/>
                    </a:schemeClr>
                  </a:gs>
                  <a:gs pos="100000">
                    <a:schemeClr val="accent4">
                      <a:tint val="15000"/>
                      <a:satMod val="350000"/>
                    </a:schemeClr>
                  </a:gs>
                </a:gsLst>
                <a:lin ang="16200000" scaled="1"/>
              </a:gradFill>
              <a:ln w="9525" cap="flat" cmpd="sng" algn="ctr">
                <a:solidFill>
                  <a:schemeClr val="bg1">
                    <a:lumMod val="65000"/>
                  </a:schemeClr>
                </a:solidFill>
                <a:round/>
              </a:ln>
              <a:effectLst>
                <a:outerShdw blurRad="40000" dist="20000" dir="5400000" rotWithShape="0">
                  <a:srgbClr val="000000">
                    <a:alpha val="38000"/>
                  </a:srgb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6753-4D82-9658-02E1BE9AECAB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6">
                      <a:tint val="50000"/>
                      <a:satMod val="300000"/>
                    </a:schemeClr>
                  </a:gs>
                  <a:gs pos="35000">
                    <a:schemeClr val="accent6">
                      <a:tint val="37000"/>
                      <a:satMod val="300000"/>
                    </a:schemeClr>
                  </a:gs>
                  <a:gs pos="100000">
                    <a:schemeClr val="accent6">
                      <a:tint val="15000"/>
                      <a:satMod val="350000"/>
                    </a:schemeClr>
                  </a:gs>
                </a:gsLst>
                <a:lin ang="16200000" scaled="1"/>
              </a:gradFill>
              <a:ln w="9525" cap="flat" cmpd="sng" algn="ctr">
                <a:solidFill>
                  <a:schemeClr val="bg1">
                    <a:lumMod val="65000"/>
                  </a:schemeClr>
                </a:solidFill>
                <a:round/>
              </a:ln>
              <a:effectLst>
                <a:outerShdw blurRad="40000" dist="20000" dir="5400000" rotWithShape="0">
                  <a:srgbClr val="000000">
                    <a:alpha val="38000"/>
                  </a:srgb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6753-4D82-9658-02E1BE9AECAB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tint val="50000"/>
                      <a:satMod val="300000"/>
                    </a:schemeClr>
                  </a:gs>
                  <a:gs pos="35000">
                    <a:schemeClr val="accent2">
                      <a:lumMod val="60000"/>
                      <a:tint val="37000"/>
                      <a:satMod val="300000"/>
                    </a:schemeClr>
                  </a:gs>
                  <a:gs pos="100000">
                    <a:schemeClr val="accent2">
                      <a:lumMod val="60000"/>
                      <a:tint val="15000"/>
                      <a:satMod val="350000"/>
                    </a:schemeClr>
                  </a:gs>
                </a:gsLst>
                <a:lin ang="16200000" scaled="1"/>
              </a:gradFill>
              <a:ln w="9525" cap="flat" cmpd="sng" algn="ctr">
                <a:solidFill>
                  <a:schemeClr val="bg1">
                    <a:lumMod val="65000"/>
                  </a:schemeClr>
                </a:solidFill>
                <a:round/>
              </a:ln>
              <a:effectLst>
                <a:outerShdw blurRad="40000" dist="20000" dir="5400000" rotWithShape="0">
                  <a:srgbClr val="000000">
                    <a:alpha val="38000"/>
                  </a:srgb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6753-4D82-9658-02E1BE9AECAB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tint val="50000"/>
                      <a:satMod val="300000"/>
                    </a:schemeClr>
                  </a:gs>
                  <a:gs pos="35000">
                    <a:schemeClr val="accent4">
                      <a:lumMod val="60000"/>
                      <a:tint val="37000"/>
                      <a:satMod val="300000"/>
                    </a:schemeClr>
                  </a:gs>
                  <a:gs pos="100000">
                    <a:schemeClr val="accent4">
                      <a:lumMod val="60000"/>
                      <a:tint val="15000"/>
                      <a:satMod val="350000"/>
                    </a:schemeClr>
                  </a:gs>
                </a:gsLst>
                <a:lin ang="16200000" scaled="1"/>
              </a:gradFill>
              <a:ln w="9525" cap="flat" cmpd="sng" algn="ctr">
                <a:solidFill>
                  <a:schemeClr val="bg1">
                    <a:lumMod val="65000"/>
                  </a:schemeClr>
                </a:solidFill>
                <a:round/>
              </a:ln>
              <a:effectLst>
                <a:outerShdw blurRad="40000" dist="20000" dir="5400000" rotWithShape="0">
                  <a:srgbClr val="000000">
                    <a:alpha val="38000"/>
                  </a:srgb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6753-4D82-9658-02E1BE9AECA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1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numRef>
              <c:f>'Questionnaire Analysis Report'!$M$5:$M$9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cat>
          <c:val>
            <c:numRef>
              <c:f>'Questionnaire Analysis Report'!$N$5:$N$9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6753-4D82-9658-02E1BE9AEC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9310719840575485"/>
          <c:y val="0"/>
          <c:w val="0.30689280159424515"/>
          <c:h val="0.8792270531400966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>
        <a:lumMod val="7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921" l="0.70000000000000062" r="0.70000000000000062" t="0.75000000000000921" header="0.30000000000000032" footer="0.3000000000000003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layout>
        <c:manualLayout>
          <c:xMode val="edge"/>
          <c:yMode val="edge"/>
          <c:x val="2.1410518129678017E-3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31635802469135804"/>
          <c:y val="4.8309178743961352E-2"/>
          <c:w val="0.29243827160493829"/>
          <c:h val="0.91545893719806759"/>
        </c:manualLayout>
      </c:layout>
      <c:doughnutChart>
        <c:varyColors val="1"/>
        <c:ser>
          <c:idx val="0"/>
          <c:order val="0"/>
          <c:tx>
            <c:strRef>
              <c:f>'Questionnaire Analysis Report'!$Q$4</c:f>
              <c:strCache>
                <c:ptCount val="1"/>
              </c:strCache>
            </c:strRef>
          </c:tx>
          <c:spPr>
            <a:ln>
              <a:solidFill>
                <a:schemeClr val="bg1">
                  <a:lumMod val="65000"/>
                </a:schemeClr>
              </a:solidFill>
            </a:ln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bg1">
                    <a:lumMod val="65000"/>
                  </a:schemeClr>
                </a:solidFill>
                <a:round/>
              </a:ln>
              <a:effectLst>
                <a:outerShdw blurRad="40000" dist="20000" dir="5400000" rotWithShape="0">
                  <a:srgbClr val="000000">
                    <a:alpha val="38000"/>
                  </a:srgb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CAFD-48A1-AAE1-445D551DF3AB}"/>
              </c:ext>
            </c:extLst>
          </c:dPt>
          <c:dPt>
            <c:idx val="1"/>
            <c:bubble3D val="0"/>
            <c:spPr>
              <a:solidFill>
                <a:schemeClr val="bg1">
                  <a:lumMod val="95000"/>
                </a:schemeClr>
              </a:solidFill>
              <a:ln w="9525" cap="flat" cmpd="sng" algn="ctr">
                <a:solidFill>
                  <a:schemeClr val="bg1">
                    <a:lumMod val="65000"/>
                  </a:schemeClr>
                </a:solidFill>
                <a:round/>
              </a:ln>
              <a:effectLst>
                <a:outerShdw blurRad="40000" dist="20000" dir="5400000" rotWithShape="0">
                  <a:srgbClr val="000000">
                    <a:alpha val="38000"/>
                  </a:srgb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CAFD-48A1-AAE1-445D551DF3AB}"/>
              </c:ext>
            </c:extLst>
          </c:dPt>
          <c:dPt>
            <c:idx val="2"/>
            <c:bubble3D val="0"/>
            <c:spPr>
              <a:solidFill>
                <a:schemeClr val="bg1">
                  <a:lumMod val="85000"/>
                </a:schemeClr>
              </a:solidFill>
              <a:ln w="9525" cap="flat" cmpd="sng" algn="ctr">
                <a:solidFill>
                  <a:schemeClr val="bg1">
                    <a:lumMod val="65000"/>
                  </a:schemeClr>
                </a:solidFill>
                <a:round/>
              </a:ln>
              <a:effectLst>
                <a:outerShdw blurRad="40000" dist="20000" dir="5400000" rotWithShape="0">
                  <a:srgbClr val="000000">
                    <a:alpha val="38000"/>
                  </a:srgb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CAFD-48A1-AAE1-445D551DF3AB}"/>
              </c:ext>
            </c:extLst>
          </c:dPt>
          <c:dPt>
            <c:idx val="3"/>
            <c:bubble3D val="0"/>
            <c:spPr>
              <a:solidFill>
                <a:schemeClr val="bg1">
                  <a:lumMod val="75000"/>
                </a:schemeClr>
              </a:solidFill>
              <a:ln w="9525" cap="flat" cmpd="sng" algn="ctr">
                <a:solidFill>
                  <a:schemeClr val="bg1">
                    <a:lumMod val="65000"/>
                  </a:schemeClr>
                </a:solidFill>
                <a:round/>
              </a:ln>
              <a:effectLst>
                <a:outerShdw blurRad="40000" dist="20000" dir="5400000" rotWithShape="0">
                  <a:srgbClr val="000000">
                    <a:alpha val="38000"/>
                  </a:srgb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CAFD-48A1-AAE1-445D551DF3AB}"/>
              </c:ext>
            </c:extLst>
          </c:dPt>
          <c:dPt>
            <c:idx val="4"/>
            <c:bubble3D val="0"/>
            <c:spPr>
              <a:solidFill>
                <a:schemeClr val="bg1">
                  <a:lumMod val="65000"/>
                </a:schemeClr>
              </a:solidFill>
              <a:ln w="9525" cap="flat" cmpd="sng" algn="ctr">
                <a:solidFill>
                  <a:schemeClr val="bg1">
                    <a:lumMod val="65000"/>
                  </a:schemeClr>
                </a:solidFill>
                <a:round/>
              </a:ln>
              <a:effectLst>
                <a:outerShdw blurRad="40000" dist="20000" dir="5400000" rotWithShape="0">
                  <a:srgbClr val="000000">
                    <a:alpha val="38000"/>
                  </a:srgb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CAFD-48A1-AAE1-445D551DF3A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1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numRef>
              <c:f>'Questionnaire Analysis Report'!$Q$5:$Q$9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cat>
          <c:val>
            <c:numRef>
              <c:f>'Questionnaire Analysis Report'!$R$5:$R$9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CAFD-48A1-AAE1-445D551DF3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9310719840575485"/>
          <c:y val="0"/>
          <c:w val="0.30689280159424515"/>
          <c:h val="0.867149758454106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>
        <a:lumMod val="7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921" l="0.70000000000000062" r="0.70000000000000062" t="0.75000000000000921" header="0.30000000000000032" footer="0.30000000000000032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"/>
          <c:y val="0"/>
          <c:w val="1"/>
          <c:h val="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'Questionnaire Analysis Report'!$G$14</c:f>
              <c:strCache>
                <c:ptCount val="1"/>
              </c:strCache>
            </c:strRef>
          </c:tx>
          <c:spPr>
            <a:solidFill>
              <a:schemeClr val="tx1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/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'Questionnaire Analysis Sheet'!$DE$17:$DI$17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1B8-4358-B707-F15E5C4BAE65}"/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 xmlns:c16r2="http://schemas.microsoft.com/office/drawing/2015/06/chart">
                      <c:ext uri="{02D57815-91ED-43cb-92C2-25804820EDAC}">
                        <c15:formulaRef>
                          <c15:sqref>'Spring 2016-2017'!#REF!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axId val="276623952"/>
        <c:axId val="276623168"/>
      </c:barChart>
      <c:catAx>
        <c:axId val="2766239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76623168"/>
        <c:crosses val="autoZero"/>
        <c:auto val="1"/>
        <c:lblAlgn val="ctr"/>
        <c:lblOffset val="100"/>
        <c:noMultiLvlLbl val="0"/>
      </c:catAx>
      <c:valAx>
        <c:axId val="27662316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276623952"/>
        <c:crosses val="autoZero"/>
        <c:crossBetween val="between"/>
      </c:valAx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spPr>
    <a:ln>
      <a:solidFill>
        <a:schemeClr val="bg1">
          <a:lumMod val="75000"/>
        </a:schemeClr>
      </a:solidFill>
    </a:ln>
  </c:spPr>
  <c:printSettings>
    <c:headerFooter/>
    <c:pageMargins b="0.75000000000000611" l="0.70000000000000062" r="0.70000000000000062" t="0.75000000000000611" header="0.30000000000000032" footer="0.30000000000000032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"/>
          <c:y val="0"/>
          <c:w val="1"/>
          <c:h val="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'Questionnaire Analysis Report'!$G$14</c:f>
              <c:strCache>
                <c:ptCount val="1"/>
              </c:strCache>
            </c:strRef>
          </c:tx>
          <c:spPr>
            <a:solidFill>
              <a:schemeClr val="tx1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/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'Questionnaire Analysis Sheet'!$DE$18:$DI$18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60E-4045-A7BB-EFE56021D900}"/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 xmlns:c16r2="http://schemas.microsoft.com/office/drawing/2015/06/chart">
                      <c:ext uri="{02D57815-91ED-43cb-92C2-25804820EDAC}">
                        <c15:formulaRef>
                          <c15:sqref>'Spring 2016-2017'!#REF!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axId val="276620816"/>
        <c:axId val="276621600"/>
      </c:barChart>
      <c:catAx>
        <c:axId val="2766208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76621600"/>
        <c:crosses val="autoZero"/>
        <c:auto val="1"/>
        <c:lblAlgn val="ctr"/>
        <c:lblOffset val="100"/>
        <c:noMultiLvlLbl val="0"/>
      </c:catAx>
      <c:valAx>
        <c:axId val="27662160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276620816"/>
        <c:crosses val="autoZero"/>
        <c:crossBetween val="between"/>
      </c:valAx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spPr>
    <a:ln>
      <a:solidFill>
        <a:schemeClr val="bg1">
          <a:lumMod val="75000"/>
        </a:schemeClr>
      </a:solidFill>
    </a:ln>
  </c:spPr>
  <c:printSettings>
    <c:headerFooter/>
    <c:pageMargins b="0.75000000000000611" l="0.70000000000000062" r="0.70000000000000062" t="0.75000000000000611" header="0.30000000000000032" footer="0.30000000000000032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"/>
          <c:y val="0"/>
          <c:w val="1"/>
          <c:h val="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'Questionnaire Analysis Report'!$G$22</c:f>
              <c:strCache>
                <c:ptCount val="1"/>
              </c:strCache>
            </c:strRef>
          </c:tx>
          <c:spPr>
            <a:solidFill>
              <a:schemeClr val="tx1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/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'Questionnaire Analysis Sheet'!$DE$25:$DI$25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F28-4CDA-A8FD-58E47362CA68}"/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 xmlns:c16r2="http://schemas.microsoft.com/office/drawing/2015/06/chart">
                      <c:ext uri="{02D57815-91ED-43cb-92C2-25804820EDAC}">
                        <c15:formulaRef>
                          <c15:sqref>'Spring 2016-2017'!#REF!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axId val="276623560"/>
        <c:axId val="276616112"/>
      </c:barChart>
      <c:catAx>
        <c:axId val="2766235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76616112"/>
        <c:crosses val="autoZero"/>
        <c:auto val="1"/>
        <c:lblAlgn val="ctr"/>
        <c:lblOffset val="100"/>
        <c:noMultiLvlLbl val="0"/>
      </c:catAx>
      <c:valAx>
        <c:axId val="27661611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276623560"/>
        <c:crosses val="autoZero"/>
        <c:crossBetween val="between"/>
      </c:valAx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spPr>
    <a:ln>
      <a:solidFill>
        <a:schemeClr val="bg1">
          <a:lumMod val="75000"/>
        </a:schemeClr>
      </a:solidFill>
    </a:ln>
  </c:spPr>
  <c:printSettings>
    <c:headerFooter/>
    <c:pageMargins b="0.75000000000000722" l="0.70000000000000062" r="0.70000000000000062" t="0.75000000000000722" header="0.30000000000000032" footer="0.30000000000000032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"/>
          <c:y val="0"/>
          <c:w val="1"/>
          <c:h val="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'Questionnaire Analysis Report'!$G$27</c:f>
              <c:strCache>
                <c:ptCount val="1"/>
              </c:strCache>
            </c:strRef>
          </c:tx>
          <c:spPr>
            <a:solidFill>
              <a:schemeClr val="tx1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/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'Questionnaire Analysis Sheet'!$DE$30:$DI$30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94B-42BC-9610-D46D1C090E45}"/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 xmlns:c16r2="http://schemas.microsoft.com/office/drawing/2015/06/chart">
                      <c:ext uri="{02D57815-91ED-43cb-92C2-25804820EDAC}">
                        <c15:formulaRef>
                          <c15:sqref>'Spring 2016-2017'!#REF!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axId val="276612976"/>
        <c:axId val="276618072"/>
      </c:barChart>
      <c:catAx>
        <c:axId val="2766129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76618072"/>
        <c:crosses val="autoZero"/>
        <c:auto val="1"/>
        <c:lblAlgn val="ctr"/>
        <c:lblOffset val="100"/>
        <c:noMultiLvlLbl val="0"/>
      </c:catAx>
      <c:valAx>
        <c:axId val="27661807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276612976"/>
        <c:crosses val="autoZero"/>
        <c:crossBetween val="between"/>
      </c:valAx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spPr>
    <a:ln>
      <a:solidFill>
        <a:schemeClr val="bg1">
          <a:lumMod val="75000"/>
        </a:schemeClr>
      </a:solidFill>
    </a:ln>
  </c:spPr>
  <c:printSettings>
    <c:headerFooter/>
    <c:pageMargins b="0.7500000000000081" l="0.70000000000000062" r="0.70000000000000062" t="0.750000000000008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"/>
          <c:y val="0"/>
          <c:w val="1"/>
          <c:h val="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'Questionnaire Analysis Report'!$G$17</c:f>
              <c:strCache>
                <c:ptCount val="1"/>
              </c:strCache>
            </c:strRef>
          </c:tx>
          <c:spPr>
            <a:solidFill>
              <a:schemeClr val="tx1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/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'Questionnaire Analysis Sheet'!$DE$19:$DI$19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EDE-4EC0-8D8E-A4C8FB2B93DE}"/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 xmlns:c16r2="http://schemas.microsoft.com/office/drawing/2015/06/chart">
                      <c:ext uri="{02D57815-91ED-43cb-92C2-25804820EDAC}">
                        <c15:formulaRef>
                          <c15:sqref>'Spring 2016-2017'!#REF!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axId val="146875784"/>
        <c:axId val="275220760"/>
      </c:barChart>
      <c:catAx>
        <c:axId val="1468757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75220760"/>
        <c:crosses val="autoZero"/>
        <c:auto val="1"/>
        <c:lblAlgn val="ctr"/>
        <c:lblOffset val="100"/>
        <c:noMultiLvlLbl val="0"/>
      </c:catAx>
      <c:valAx>
        <c:axId val="27522076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46875784"/>
        <c:crosses val="autoZero"/>
        <c:crossBetween val="between"/>
      </c:valAx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spPr>
    <a:ln>
      <a:solidFill>
        <a:schemeClr val="bg1">
          <a:lumMod val="75000"/>
        </a:schemeClr>
      </a:solidFill>
    </a:ln>
  </c:spPr>
  <c:printSettings>
    <c:headerFooter/>
    <c:pageMargins b="0.75000000000000611" l="0.70000000000000062" r="0.70000000000000062" t="0.75000000000000611" header="0.30000000000000032" footer="0.30000000000000032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"/>
          <c:y val="0"/>
          <c:w val="1"/>
          <c:h val="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'Questionnaire Analysis Report'!$G$33</c:f>
              <c:strCache>
                <c:ptCount val="1"/>
              </c:strCache>
            </c:strRef>
          </c:tx>
          <c:spPr>
            <a:solidFill>
              <a:schemeClr val="tx1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/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'Questionnaire Analysis Sheet'!$DE$36:$DI$36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87D-4D3B-9C37-EAD0541BB369}"/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 xmlns:c16r2="http://schemas.microsoft.com/office/drawing/2015/06/chart">
                      <c:ext uri="{02D57815-91ED-43cb-92C2-25804820EDAC}">
                        <c15:formulaRef>
                          <c15:sqref>'Spring 2016-2017'!#REF!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axId val="276618464"/>
        <c:axId val="276612584"/>
      </c:barChart>
      <c:catAx>
        <c:axId val="2766184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76612584"/>
        <c:crosses val="autoZero"/>
        <c:auto val="1"/>
        <c:lblAlgn val="ctr"/>
        <c:lblOffset val="100"/>
        <c:noMultiLvlLbl val="0"/>
      </c:catAx>
      <c:valAx>
        <c:axId val="27661258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276618464"/>
        <c:crosses val="autoZero"/>
        <c:crossBetween val="between"/>
      </c:valAx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spPr>
    <a:ln>
      <a:solidFill>
        <a:schemeClr val="bg1">
          <a:lumMod val="75000"/>
        </a:schemeClr>
      </a:solidFill>
    </a:ln>
  </c:spPr>
  <c:printSettings>
    <c:headerFooter/>
    <c:pageMargins b="0.75000000000000899" l="0.70000000000000062" r="0.70000000000000062" t="0.75000000000000899" header="0.30000000000000032" footer="0.30000000000000032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"/>
          <c:y val="0"/>
          <c:w val="1"/>
          <c:h val="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'Questionnaire Analysis Report'!$G$33</c:f>
              <c:strCache>
                <c:ptCount val="1"/>
              </c:strCache>
            </c:strRef>
          </c:tx>
          <c:spPr>
            <a:solidFill>
              <a:schemeClr val="tx1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/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'Questionnaire Analysis Sheet'!$DE$37:$DI$37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E5B-43F0-A5B7-84E8641313C9}"/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 xmlns:c16r2="http://schemas.microsoft.com/office/drawing/2015/06/chart">
                      <c:ext uri="{02D57815-91ED-43cb-92C2-25804820EDAC}">
                        <c15:formulaRef>
                          <c15:sqref>'Spring 2016-2017'!#REF!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axId val="276620424"/>
        <c:axId val="276620032"/>
      </c:barChart>
      <c:catAx>
        <c:axId val="2766204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76620032"/>
        <c:crosses val="autoZero"/>
        <c:auto val="1"/>
        <c:lblAlgn val="ctr"/>
        <c:lblOffset val="100"/>
        <c:noMultiLvlLbl val="0"/>
      </c:catAx>
      <c:valAx>
        <c:axId val="27662003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276620424"/>
        <c:crosses val="autoZero"/>
        <c:crossBetween val="between"/>
      </c:valAx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spPr>
    <a:ln>
      <a:solidFill>
        <a:schemeClr val="bg1">
          <a:lumMod val="75000"/>
        </a:schemeClr>
      </a:solidFill>
    </a:ln>
  </c:spPr>
  <c:printSettings>
    <c:headerFooter/>
    <c:pageMargins b="0.75000000000000899" l="0.70000000000000062" r="0.70000000000000062" t="0.750000000000008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"/>
          <c:y val="0"/>
          <c:w val="1"/>
          <c:h val="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'Questionnaire Analysis Report'!$G$18</c:f>
              <c:strCache>
                <c:ptCount val="1"/>
              </c:strCache>
            </c:strRef>
          </c:tx>
          <c:spPr>
            <a:solidFill>
              <a:schemeClr val="tx1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/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'Questionnaire Analysis Sheet'!$DE$20:$DI$20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60E-4466-92A1-C792D48BBB1E}"/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 xmlns:c16r2="http://schemas.microsoft.com/office/drawing/2015/06/chart">
                      <c:ext uri="{02D57815-91ED-43cb-92C2-25804820EDAC}">
                        <c15:formulaRef>
                          <c15:sqref>'Spring 2016-2017'!#REF!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axId val="275218800"/>
        <c:axId val="275224680"/>
      </c:barChart>
      <c:catAx>
        <c:axId val="2752188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75224680"/>
        <c:crosses val="autoZero"/>
        <c:auto val="1"/>
        <c:lblAlgn val="ctr"/>
        <c:lblOffset val="100"/>
        <c:noMultiLvlLbl val="0"/>
      </c:catAx>
      <c:valAx>
        <c:axId val="27522468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275218800"/>
        <c:crosses val="autoZero"/>
        <c:crossBetween val="between"/>
      </c:valAx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spPr>
    <a:ln>
      <a:solidFill>
        <a:schemeClr val="bg1">
          <a:lumMod val="75000"/>
        </a:schemeClr>
      </a:solidFill>
    </a:ln>
  </c:spPr>
  <c:printSettings>
    <c:headerFooter/>
    <c:pageMargins b="0.75000000000000633" l="0.70000000000000062" r="0.70000000000000062" t="0.7500000000000063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"/>
          <c:y val="0"/>
          <c:w val="1"/>
          <c:h val="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'Questionnaire Analysis Report'!$G$20</c:f>
              <c:strCache>
                <c:ptCount val="1"/>
              </c:strCache>
            </c:strRef>
          </c:tx>
          <c:spPr>
            <a:solidFill>
              <a:schemeClr val="tx1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/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'Questionnaire Analysis Sheet'!$DE$22:$DI$22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075-461C-B7E6-92B09E0865B6}"/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 xmlns:c16r2="http://schemas.microsoft.com/office/drawing/2015/06/chart">
                      <c:ext uri="{02D57815-91ED-43cb-92C2-25804820EDAC}">
                        <c15:formulaRef>
                          <c15:sqref>'Spring 2016-2017'!#REF!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axId val="275221152"/>
        <c:axId val="275220368"/>
      </c:barChart>
      <c:catAx>
        <c:axId val="2752211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75220368"/>
        <c:crosses val="autoZero"/>
        <c:auto val="1"/>
        <c:lblAlgn val="ctr"/>
        <c:lblOffset val="100"/>
        <c:noMultiLvlLbl val="0"/>
      </c:catAx>
      <c:valAx>
        <c:axId val="27522036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275221152"/>
        <c:crosses val="autoZero"/>
        <c:crossBetween val="between"/>
      </c:valAx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spPr>
    <a:ln>
      <a:solidFill>
        <a:schemeClr val="bg1">
          <a:lumMod val="75000"/>
        </a:schemeClr>
      </a:solidFill>
    </a:ln>
  </c:spPr>
  <c:printSettings>
    <c:headerFooter/>
    <c:pageMargins b="0.75000000000000677" l="0.70000000000000062" r="0.70000000000000062" t="0.75000000000000677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"/>
          <c:y val="0"/>
          <c:w val="1"/>
          <c:h val="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'Questionnaire Analysis Report'!$G$21</c:f>
              <c:strCache>
                <c:ptCount val="1"/>
              </c:strCache>
            </c:strRef>
          </c:tx>
          <c:spPr>
            <a:solidFill>
              <a:schemeClr val="tx1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/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'Questionnaire Analysis Sheet'!$DE$23:$DI$23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767-4438-9D71-BDE21AC0A52B}"/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 xmlns:c16r2="http://schemas.microsoft.com/office/drawing/2015/06/chart">
                      <c:ext uri="{02D57815-91ED-43cb-92C2-25804820EDAC}">
                        <c15:formulaRef>
                          <c15:sqref>'Spring 2016-2017'!#REF!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axId val="275225464"/>
        <c:axId val="275221544"/>
      </c:barChart>
      <c:catAx>
        <c:axId val="2752254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75221544"/>
        <c:crosses val="autoZero"/>
        <c:auto val="1"/>
        <c:lblAlgn val="ctr"/>
        <c:lblOffset val="100"/>
        <c:noMultiLvlLbl val="0"/>
      </c:catAx>
      <c:valAx>
        <c:axId val="27522154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275225464"/>
        <c:crosses val="autoZero"/>
        <c:crossBetween val="between"/>
      </c:valAx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spPr>
    <a:ln>
      <a:solidFill>
        <a:schemeClr val="bg1">
          <a:lumMod val="75000"/>
        </a:schemeClr>
      </a:solidFill>
    </a:ln>
  </c:spPr>
  <c:printSettings>
    <c:headerFooter/>
    <c:pageMargins b="0.75000000000000699" l="0.70000000000000062" r="0.70000000000000062" t="0.750000000000006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"/>
          <c:y val="0"/>
          <c:w val="1"/>
          <c:h val="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'Questionnaire Analysis Report'!$G$22</c:f>
              <c:strCache>
                <c:ptCount val="1"/>
              </c:strCache>
            </c:strRef>
          </c:tx>
          <c:spPr>
            <a:solidFill>
              <a:schemeClr val="tx1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/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'Questionnaire Analysis Sheet'!$DE$24:$DI$24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685-4147-A111-8D7D323619D4}"/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 xmlns:c16r2="http://schemas.microsoft.com/office/drawing/2015/06/chart">
                      <c:ext uri="{02D57815-91ED-43cb-92C2-25804820EDAC}">
                        <c15:formulaRef>
                          <c15:sqref>'Spring 2016-2017'!#REF!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axId val="275219192"/>
        <c:axId val="275223504"/>
      </c:barChart>
      <c:catAx>
        <c:axId val="2752191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75223504"/>
        <c:crosses val="autoZero"/>
        <c:auto val="1"/>
        <c:lblAlgn val="ctr"/>
        <c:lblOffset val="100"/>
        <c:noMultiLvlLbl val="0"/>
      </c:catAx>
      <c:valAx>
        <c:axId val="27522350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275219192"/>
        <c:crosses val="autoZero"/>
        <c:crossBetween val="between"/>
      </c:valAx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spPr>
    <a:ln>
      <a:solidFill>
        <a:schemeClr val="bg1">
          <a:lumMod val="75000"/>
        </a:schemeClr>
      </a:solidFill>
    </a:ln>
  </c:spPr>
  <c:printSettings>
    <c:headerFooter/>
    <c:pageMargins b="0.75000000000000722" l="0.70000000000000062" r="0.70000000000000062" t="0.75000000000000722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"/>
          <c:y val="0"/>
          <c:w val="1"/>
          <c:h val="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'Questionnaire Analysis Report'!$G$24</c:f>
              <c:strCache>
                <c:ptCount val="1"/>
              </c:strCache>
            </c:strRef>
          </c:tx>
          <c:spPr>
            <a:solidFill>
              <a:schemeClr val="tx1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/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'Questionnaire Analysis Sheet'!$DE$26:$DI$26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3CA-479E-9F5C-042DF1AAD013}"/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 xmlns:c16r2="http://schemas.microsoft.com/office/drawing/2015/06/chart">
                      <c:ext uri="{02D57815-91ED-43cb-92C2-25804820EDAC}">
                        <c15:formulaRef>
                          <c15:sqref>'Spring 2016-2017'!#REF!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axId val="275223112"/>
        <c:axId val="275223896"/>
      </c:barChart>
      <c:catAx>
        <c:axId val="2752231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75223896"/>
        <c:crosses val="autoZero"/>
        <c:auto val="1"/>
        <c:lblAlgn val="ctr"/>
        <c:lblOffset val="100"/>
        <c:noMultiLvlLbl val="0"/>
      </c:catAx>
      <c:valAx>
        <c:axId val="27522389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275223112"/>
        <c:crosses val="autoZero"/>
        <c:crossBetween val="between"/>
      </c:valAx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spPr>
    <a:ln>
      <a:solidFill>
        <a:schemeClr val="bg1">
          <a:lumMod val="75000"/>
        </a:schemeClr>
      </a:solidFill>
    </a:ln>
  </c:spPr>
  <c:printSettings>
    <c:headerFooter/>
    <c:pageMargins b="0.75000000000000744" l="0.70000000000000062" r="0.70000000000000062" t="0.75000000000000744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"/>
          <c:y val="0"/>
          <c:w val="1"/>
          <c:h val="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'Questionnaire Analysis Report'!$G$25</c:f>
              <c:strCache>
                <c:ptCount val="1"/>
              </c:strCache>
            </c:strRef>
          </c:tx>
          <c:spPr>
            <a:solidFill>
              <a:schemeClr val="tx1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/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'Questionnaire Analysis Sheet'!$DE$27:$DI$27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21D-455F-9299-3C1663BF3D70}"/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 xmlns:c16r2="http://schemas.microsoft.com/office/drawing/2015/06/chart">
                      <c:ext uri="{02D57815-91ED-43cb-92C2-25804820EDAC}">
                        <c15:formulaRef>
                          <c15:sqref>'Spring 2016-2017'!#REF!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axId val="275225856"/>
        <c:axId val="275218408"/>
      </c:barChart>
      <c:catAx>
        <c:axId val="2752258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75218408"/>
        <c:crosses val="autoZero"/>
        <c:auto val="1"/>
        <c:lblAlgn val="ctr"/>
        <c:lblOffset val="100"/>
        <c:noMultiLvlLbl val="0"/>
      </c:catAx>
      <c:valAx>
        <c:axId val="27521840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275225856"/>
        <c:crosses val="autoZero"/>
        <c:crossBetween val="between"/>
      </c:valAx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spPr>
    <a:ln>
      <a:solidFill>
        <a:schemeClr val="bg1">
          <a:lumMod val="75000"/>
        </a:schemeClr>
      </a:solidFill>
    </a:ln>
  </c:spPr>
  <c:printSettings>
    <c:headerFooter/>
    <c:pageMargins b="0.75000000000000766" l="0.70000000000000062" r="0.70000000000000062" t="0.75000000000000766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style1.xml><?xml version="1.0" encoding="utf-8"?>
<cs:chartStyle xmlns:cs="http://schemas.microsoft.com/office/drawing/2012/chartStyle" xmlns:a="http://schemas.openxmlformats.org/drawingml/2006/main" id="254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/>
    <cs:fillRef idx="2">
      <cs:styleClr val="auto"/>
    </cs:fillRef>
    <cs:effectRef idx="1"/>
    <cs:fontRef idx="minor">
      <a:schemeClr val="dk1"/>
    </cs:fontRef>
    <cs:spPr/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4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/>
    <cs:fillRef idx="2">
      <cs:styleClr val="auto"/>
    </cs:fillRef>
    <cs:effectRef idx="1"/>
    <cs:fontRef idx="minor">
      <a:schemeClr val="dk1"/>
    </cs:fontRef>
    <cs:spPr/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54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/>
    <cs:fillRef idx="2">
      <cs:styleClr val="auto"/>
    </cs:fillRef>
    <cs:effectRef idx="1"/>
    <cs:fontRef idx="minor">
      <a:schemeClr val="dk1"/>
    </cs:fontRef>
    <cs:spPr/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6.xml"/><Relationship Id="rId3" Type="http://schemas.openxmlformats.org/officeDocument/2006/relationships/chart" Target="../charts/chart3.xml"/><Relationship Id="rId21" Type="http://schemas.openxmlformats.org/officeDocument/2006/relationships/chart" Target="../charts/chart21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29" Type="http://schemas.openxmlformats.org/officeDocument/2006/relationships/chart" Target="../charts/chart29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32" Type="http://schemas.openxmlformats.org/officeDocument/2006/relationships/image" Target="../media/image2.png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31" Type="http://schemas.openxmlformats.org/officeDocument/2006/relationships/chart" Target="../charts/chart31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Relationship Id="rId30" Type="http://schemas.openxmlformats.org/officeDocument/2006/relationships/chart" Target="../charts/chart3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80038</xdr:colOff>
      <xdr:row>0</xdr:row>
      <xdr:rowOff>47625</xdr:rowOff>
    </xdr:from>
    <xdr:to>
      <xdr:col>2</xdr:col>
      <xdr:colOff>133349</xdr:colOff>
      <xdr:row>0</xdr:row>
      <xdr:rowOff>495300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038" y="47625"/>
          <a:ext cx="881986" cy="4476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12</xdr:row>
      <xdr:rowOff>0</xdr:rowOff>
    </xdr:from>
    <xdr:to>
      <xdr:col>9</xdr:col>
      <xdr:colOff>0</xdr:colOff>
      <xdr:row>13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13</xdr:row>
      <xdr:rowOff>0</xdr:rowOff>
    </xdr:from>
    <xdr:to>
      <xdr:col>9</xdr:col>
      <xdr:colOff>0</xdr:colOff>
      <xdr:row>14</xdr:row>
      <xdr:rowOff>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0</xdr:colOff>
      <xdr:row>16</xdr:row>
      <xdr:rowOff>0</xdr:rowOff>
    </xdr:from>
    <xdr:to>
      <xdr:col>9</xdr:col>
      <xdr:colOff>0</xdr:colOff>
      <xdr:row>17</xdr:row>
      <xdr:rowOff>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0</xdr:colOff>
      <xdr:row>17</xdr:row>
      <xdr:rowOff>0</xdr:rowOff>
    </xdr:from>
    <xdr:to>
      <xdr:col>9</xdr:col>
      <xdr:colOff>0</xdr:colOff>
      <xdr:row>18</xdr:row>
      <xdr:rowOff>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0</xdr:colOff>
      <xdr:row>19</xdr:row>
      <xdr:rowOff>0</xdr:rowOff>
    </xdr:from>
    <xdr:to>
      <xdr:col>9</xdr:col>
      <xdr:colOff>0</xdr:colOff>
      <xdr:row>20</xdr:row>
      <xdr:rowOff>0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0</xdr:colOff>
      <xdr:row>20</xdr:row>
      <xdr:rowOff>0</xdr:rowOff>
    </xdr:from>
    <xdr:to>
      <xdr:col>9</xdr:col>
      <xdr:colOff>0</xdr:colOff>
      <xdr:row>21</xdr:row>
      <xdr:rowOff>0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8</xdr:col>
      <xdr:colOff>0</xdr:colOff>
      <xdr:row>21</xdr:row>
      <xdr:rowOff>0</xdr:rowOff>
    </xdr:from>
    <xdr:to>
      <xdr:col>9</xdr:col>
      <xdr:colOff>0</xdr:colOff>
      <xdr:row>22</xdr:row>
      <xdr:rowOff>0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8</xdr:col>
      <xdr:colOff>0</xdr:colOff>
      <xdr:row>23</xdr:row>
      <xdr:rowOff>0</xdr:rowOff>
    </xdr:from>
    <xdr:to>
      <xdr:col>9</xdr:col>
      <xdr:colOff>0</xdr:colOff>
      <xdr:row>24</xdr:row>
      <xdr:rowOff>0</xdr:rowOff>
    </xdr:to>
    <xdr:graphicFrame macro="">
      <xdr:nvGraphicFramePr>
        <xdr:cNvPr id="9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8</xdr:col>
      <xdr:colOff>0</xdr:colOff>
      <xdr:row>24</xdr:row>
      <xdr:rowOff>0</xdr:rowOff>
    </xdr:from>
    <xdr:to>
      <xdr:col>9</xdr:col>
      <xdr:colOff>0</xdr:colOff>
      <xdr:row>25</xdr:row>
      <xdr:rowOff>0</xdr:rowOff>
    </xdr:to>
    <xdr:graphicFrame macro="">
      <xdr:nvGraphicFramePr>
        <xdr:cNvPr id="10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8</xdr:col>
      <xdr:colOff>0</xdr:colOff>
      <xdr:row>25</xdr:row>
      <xdr:rowOff>0</xdr:rowOff>
    </xdr:from>
    <xdr:to>
      <xdr:col>9</xdr:col>
      <xdr:colOff>0</xdr:colOff>
      <xdr:row>26</xdr:row>
      <xdr:rowOff>0</xdr:rowOff>
    </xdr:to>
    <xdr:graphicFrame macro="">
      <xdr:nvGraphicFramePr>
        <xdr:cNvPr id="11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8</xdr:col>
      <xdr:colOff>0</xdr:colOff>
      <xdr:row>26</xdr:row>
      <xdr:rowOff>0</xdr:rowOff>
    </xdr:from>
    <xdr:to>
      <xdr:col>9</xdr:col>
      <xdr:colOff>0</xdr:colOff>
      <xdr:row>27</xdr:row>
      <xdr:rowOff>0</xdr:rowOff>
    </xdr:to>
    <xdr:graphicFrame macro="">
      <xdr:nvGraphicFramePr>
        <xdr:cNvPr id="12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8</xdr:col>
      <xdr:colOff>0</xdr:colOff>
      <xdr:row>28</xdr:row>
      <xdr:rowOff>0</xdr:rowOff>
    </xdr:from>
    <xdr:to>
      <xdr:col>9</xdr:col>
      <xdr:colOff>0</xdr:colOff>
      <xdr:row>29</xdr:row>
      <xdr:rowOff>0</xdr:rowOff>
    </xdr:to>
    <xdr:graphicFrame macro="">
      <xdr:nvGraphicFramePr>
        <xdr:cNvPr id="13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8</xdr:col>
      <xdr:colOff>0</xdr:colOff>
      <xdr:row>29</xdr:row>
      <xdr:rowOff>0</xdr:rowOff>
    </xdr:from>
    <xdr:to>
      <xdr:col>9</xdr:col>
      <xdr:colOff>0</xdr:colOff>
      <xdr:row>30</xdr:row>
      <xdr:rowOff>0</xdr:rowOff>
    </xdr:to>
    <xdr:graphicFrame macro="">
      <xdr:nvGraphicFramePr>
        <xdr:cNvPr id="14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8</xdr:col>
      <xdr:colOff>0</xdr:colOff>
      <xdr:row>30</xdr:row>
      <xdr:rowOff>0</xdr:rowOff>
    </xdr:from>
    <xdr:to>
      <xdr:col>9</xdr:col>
      <xdr:colOff>0</xdr:colOff>
      <xdr:row>31</xdr:row>
      <xdr:rowOff>0</xdr:rowOff>
    </xdr:to>
    <xdr:graphicFrame macro="">
      <xdr:nvGraphicFramePr>
        <xdr:cNvPr id="15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8</xdr:col>
      <xdr:colOff>0</xdr:colOff>
      <xdr:row>31</xdr:row>
      <xdr:rowOff>0</xdr:rowOff>
    </xdr:from>
    <xdr:to>
      <xdr:col>9</xdr:col>
      <xdr:colOff>0</xdr:colOff>
      <xdr:row>32</xdr:row>
      <xdr:rowOff>1</xdr:rowOff>
    </xdr:to>
    <xdr:graphicFrame macro="">
      <xdr:nvGraphicFramePr>
        <xdr:cNvPr id="16" name="Chart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8</xdr:col>
      <xdr:colOff>0</xdr:colOff>
      <xdr:row>32</xdr:row>
      <xdr:rowOff>0</xdr:rowOff>
    </xdr:from>
    <xdr:to>
      <xdr:col>9</xdr:col>
      <xdr:colOff>0</xdr:colOff>
      <xdr:row>33</xdr:row>
      <xdr:rowOff>0</xdr:rowOff>
    </xdr:to>
    <xdr:graphicFrame macro="">
      <xdr:nvGraphicFramePr>
        <xdr:cNvPr id="17" name="Chart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8</xdr:col>
      <xdr:colOff>0</xdr:colOff>
      <xdr:row>18</xdr:row>
      <xdr:rowOff>0</xdr:rowOff>
    </xdr:from>
    <xdr:to>
      <xdr:col>9</xdr:col>
      <xdr:colOff>0</xdr:colOff>
      <xdr:row>19</xdr:row>
      <xdr:rowOff>0</xdr:rowOff>
    </xdr:to>
    <xdr:graphicFrame macro="">
      <xdr:nvGraphicFramePr>
        <xdr:cNvPr id="19" name="Chart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8</xdr:col>
      <xdr:colOff>0</xdr:colOff>
      <xdr:row>35</xdr:row>
      <xdr:rowOff>0</xdr:rowOff>
    </xdr:from>
    <xdr:to>
      <xdr:col>9</xdr:col>
      <xdr:colOff>0</xdr:colOff>
      <xdr:row>36</xdr:row>
      <xdr:rowOff>1</xdr:rowOff>
    </xdr:to>
    <xdr:graphicFrame macro="">
      <xdr:nvGraphicFramePr>
        <xdr:cNvPr id="20" name="Chart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8</xdr:col>
      <xdr:colOff>0</xdr:colOff>
      <xdr:row>36</xdr:row>
      <xdr:rowOff>0</xdr:rowOff>
    </xdr:from>
    <xdr:to>
      <xdr:col>9</xdr:col>
      <xdr:colOff>0</xdr:colOff>
      <xdr:row>37</xdr:row>
      <xdr:rowOff>1</xdr:rowOff>
    </xdr:to>
    <xdr:graphicFrame macro="">
      <xdr:nvGraphicFramePr>
        <xdr:cNvPr id="21" name="Chart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8</xdr:col>
      <xdr:colOff>0</xdr:colOff>
      <xdr:row>37</xdr:row>
      <xdr:rowOff>0</xdr:rowOff>
    </xdr:from>
    <xdr:to>
      <xdr:col>9</xdr:col>
      <xdr:colOff>0</xdr:colOff>
      <xdr:row>38</xdr:row>
      <xdr:rowOff>0</xdr:rowOff>
    </xdr:to>
    <xdr:graphicFrame macro="">
      <xdr:nvGraphicFramePr>
        <xdr:cNvPr id="22" name="Chart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8</xdr:col>
      <xdr:colOff>0</xdr:colOff>
      <xdr:row>38</xdr:row>
      <xdr:rowOff>0</xdr:rowOff>
    </xdr:from>
    <xdr:to>
      <xdr:col>9</xdr:col>
      <xdr:colOff>0</xdr:colOff>
      <xdr:row>39</xdr:row>
      <xdr:rowOff>1</xdr:rowOff>
    </xdr:to>
    <xdr:graphicFrame macro="">
      <xdr:nvGraphicFramePr>
        <xdr:cNvPr id="23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13</xdr:col>
      <xdr:colOff>0</xdr:colOff>
      <xdr:row>12</xdr:row>
      <xdr:rowOff>0</xdr:rowOff>
    </xdr:from>
    <xdr:to>
      <xdr:col>19</xdr:col>
      <xdr:colOff>0</xdr:colOff>
      <xdr:row>18</xdr:row>
      <xdr:rowOff>0</xdr:rowOff>
    </xdr:to>
    <xdr:graphicFrame macro="">
      <xdr:nvGraphicFramePr>
        <xdr:cNvPr id="24" name="Chart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13</xdr:col>
      <xdr:colOff>0</xdr:colOff>
      <xdr:row>18</xdr:row>
      <xdr:rowOff>0</xdr:rowOff>
    </xdr:from>
    <xdr:to>
      <xdr:col>19</xdr:col>
      <xdr:colOff>0</xdr:colOff>
      <xdr:row>25</xdr:row>
      <xdr:rowOff>0</xdr:rowOff>
    </xdr:to>
    <xdr:graphicFrame macro="">
      <xdr:nvGraphicFramePr>
        <xdr:cNvPr id="25" name="Chart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13</xdr:col>
      <xdr:colOff>0</xdr:colOff>
      <xdr:row>25</xdr:row>
      <xdr:rowOff>0</xdr:rowOff>
    </xdr:from>
    <xdr:to>
      <xdr:col>19</xdr:col>
      <xdr:colOff>0</xdr:colOff>
      <xdr:row>32</xdr:row>
      <xdr:rowOff>0</xdr:rowOff>
    </xdr:to>
    <xdr:graphicFrame macro="">
      <xdr:nvGraphicFramePr>
        <xdr:cNvPr id="26" name="Chart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13</xdr:col>
      <xdr:colOff>0</xdr:colOff>
      <xdr:row>32</xdr:row>
      <xdr:rowOff>0</xdr:rowOff>
    </xdr:from>
    <xdr:to>
      <xdr:col>19</xdr:col>
      <xdr:colOff>0</xdr:colOff>
      <xdr:row>39</xdr:row>
      <xdr:rowOff>0</xdr:rowOff>
    </xdr:to>
    <xdr:graphicFrame macro="">
      <xdr:nvGraphicFramePr>
        <xdr:cNvPr id="27" name="Chart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8</xdr:col>
      <xdr:colOff>0</xdr:colOff>
      <xdr:row>14</xdr:row>
      <xdr:rowOff>0</xdr:rowOff>
    </xdr:from>
    <xdr:to>
      <xdr:col>9</xdr:col>
      <xdr:colOff>0</xdr:colOff>
      <xdr:row>15</xdr:row>
      <xdr:rowOff>0</xdr:rowOff>
    </xdr:to>
    <xdr:graphicFrame macro="">
      <xdr:nvGraphicFramePr>
        <xdr:cNvPr id="28" name="Chart 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8</xdr:col>
      <xdr:colOff>0</xdr:colOff>
      <xdr:row>15</xdr:row>
      <xdr:rowOff>0</xdr:rowOff>
    </xdr:from>
    <xdr:to>
      <xdr:col>9</xdr:col>
      <xdr:colOff>0</xdr:colOff>
      <xdr:row>16</xdr:row>
      <xdr:rowOff>0</xdr:rowOff>
    </xdr:to>
    <xdr:graphicFrame macro="">
      <xdr:nvGraphicFramePr>
        <xdr:cNvPr id="29" name="Chart 2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8</xdr:col>
      <xdr:colOff>0</xdr:colOff>
      <xdr:row>22</xdr:row>
      <xdr:rowOff>0</xdr:rowOff>
    </xdr:from>
    <xdr:to>
      <xdr:col>9</xdr:col>
      <xdr:colOff>0</xdr:colOff>
      <xdr:row>23</xdr:row>
      <xdr:rowOff>0</xdr:rowOff>
    </xdr:to>
    <xdr:graphicFrame macro="">
      <xdr:nvGraphicFramePr>
        <xdr:cNvPr id="30" name="Chart 2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8</xdr:col>
      <xdr:colOff>0</xdr:colOff>
      <xdr:row>27</xdr:row>
      <xdr:rowOff>0</xdr:rowOff>
    </xdr:from>
    <xdr:to>
      <xdr:col>9</xdr:col>
      <xdr:colOff>0</xdr:colOff>
      <xdr:row>28</xdr:row>
      <xdr:rowOff>0</xdr:rowOff>
    </xdr:to>
    <xdr:graphicFrame macro="">
      <xdr:nvGraphicFramePr>
        <xdr:cNvPr id="31" name="Chart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8</xdr:col>
      <xdr:colOff>0</xdr:colOff>
      <xdr:row>33</xdr:row>
      <xdr:rowOff>0</xdr:rowOff>
    </xdr:from>
    <xdr:to>
      <xdr:col>9</xdr:col>
      <xdr:colOff>0</xdr:colOff>
      <xdr:row>34</xdr:row>
      <xdr:rowOff>0</xdr:rowOff>
    </xdr:to>
    <xdr:graphicFrame macro="">
      <xdr:nvGraphicFramePr>
        <xdr:cNvPr id="32" name="Chart 3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8</xdr:col>
      <xdr:colOff>0</xdr:colOff>
      <xdr:row>34</xdr:row>
      <xdr:rowOff>0</xdr:rowOff>
    </xdr:from>
    <xdr:to>
      <xdr:col>9</xdr:col>
      <xdr:colOff>0</xdr:colOff>
      <xdr:row>35</xdr:row>
      <xdr:rowOff>0</xdr:rowOff>
    </xdr:to>
    <xdr:graphicFrame macro="">
      <xdr:nvGraphicFramePr>
        <xdr:cNvPr id="33" name="Chart 3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 editAs="oneCell">
    <xdr:from>
      <xdr:col>0</xdr:col>
      <xdr:colOff>85726</xdr:colOff>
      <xdr:row>0</xdr:row>
      <xdr:rowOff>85725</xdr:rowOff>
    </xdr:from>
    <xdr:to>
      <xdr:col>3</xdr:col>
      <xdr:colOff>66676</xdr:colOff>
      <xdr:row>2</xdr:row>
      <xdr:rowOff>91815</xdr:rowOff>
    </xdr:to>
    <xdr:pic>
      <xdr:nvPicPr>
        <xdr:cNvPr id="34" name="Picture 33"/>
        <xdr:cNvPicPr>
          <a:picLocks noChangeAspect="1"/>
        </xdr:cNvPicPr>
      </xdr:nvPicPr>
      <xdr:blipFill>
        <a:blip xmlns:r="http://schemas.openxmlformats.org/officeDocument/2006/relationships" r:embed="rId3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6" y="85725"/>
          <a:ext cx="857250" cy="4918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chools.in/" TargetMode="External"/><Relationship Id="rId1" Type="http://schemas.openxmlformats.org/officeDocument/2006/relationships/hyperlink" Target="http://www.chools.in/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chools.in/" TargetMode="External"/><Relationship Id="rId1" Type="http://schemas.openxmlformats.org/officeDocument/2006/relationships/hyperlink" Target="http://www.chools.in/" TargetMode="External"/><Relationship Id="rId4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K115"/>
  <sheetViews>
    <sheetView showGridLines="0" tabSelected="1" zoomScaleNormal="100" workbookViewId="0">
      <pane xSplit="6" topLeftCell="G1" activePane="topRight" state="frozen"/>
      <selection pane="topRight" activeCell="B2" sqref="B2:F3"/>
    </sheetView>
  </sheetViews>
  <sheetFormatPr defaultColWidth="8.85546875" defaultRowHeight="15" x14ac:dyDescent="0.25"/>
  <cols>
    <col min="1" max="1" width="2.7109375" style="6" customWidth="1"/>
    <col min="2" max="6" width="9.7109375" style="6" customWidth="1"/>
    <col min="7" max="17" width="8.7109375" style="6" customWidth="1"/>
    <col min="18" max="115" width="8.5703125" style="6" customWidth="1"/>
    <col min="116" max="116" width="2.7109375" style="6" customWidth="1"/>
    <col min="117" max="16384" width="8.85546875" style="6"/>
  </cols>
  <sheetData>
    <row r="1" spans="1:115" ht="53.25" customHeight="1" x14ac:dyDescent="0.25"/>
    <row r="2" spans="1:115" ht="26.25" customHeight="1" x14ac:dyDescent="0.2">
      <c r="B2" s="120" t="s">
        <v>103</v>
      </c>
      <c r="C2" s="120"/>
      <c r="D2" s="120"/>
      <c r="E2" s="120"/>
      <c r="F2" s="120"/>
      <c r="H2" s="111" t="s">
        <v>118</v>
      </c>
      <c r="I2" s="111"/>
      <c r="J2" s="111"/>
    </row>
    <row r="3" spans="1:115" x14ac:dyDescent="0.25">
      <c r="B3" s="120"/>
      <c r="C3" s="120"/>
      <c r="D3" s="120"/>
      <c r="E3" s="120"/>
      <c r="F3" s="120"/>
      <c r="H3" s="83"/>
      <c r="I3" s="83"/>
      <c r="J3" s="83"/>
      <c r="L3" s="74" t="s">
        <v>115</v>
      </c>
    </row>
    <row r="4" spans="1:115" ht="12" customHeight="1" x14ac:dyDescent="0.2">
      <c r="B4" s="77"/>
      <c r="C4" s="56" t="s">
        <v>117</v>
      </c>
      <c r="D4" s="76"/>
      <c r="E4" s="75"/>
      <c r="G4" s="8"/>
      <c r="H4" s="84"/>
      <c r="I4" s="84"/>
      <c r="J4" s="84"/>
      <c r="K4" s="8"/>
      <c r="L4" s="81" t="s">
        <v>114</v>
      </c>
      <c r="M4" s="8"/>
      <c r="N4" s="8"/>
      <c r="O4" s="8"/>
      <c r="P4" s="8"/>
      <c r="Q4" s="8"/>
      <c r="R4" s="8"/>
      <c r="S4" s="8"/>
    </row>
    <row r="5" spans="1:115" ht="12" customHeight="1" x14ac:dyDescent="0.25">
      <c r="B5" s="77"/>
      <c r="C5" s="56" t="s">
        <v>116</v>
      </c>
      <c r="D5" s="78"/>
      <c r="E5" s="75"/>
      <c r="G5" s="8"/>
      <c r="H5" s="84"/>
      <c r="I5" s="84"/>
      <c r="J5" s="84"/>
      <c r="K5" s="8"/>
      <c r="L5" s="82" t="s">
        <v>120</v>
      </c>
      <c r="M5" s="8"/>
      <c r="N5" s="8"/>
      <c r="O5" s="8"/>
      <c r="P5" s="8"/>
      <c r="Q5" s="8"/>
      <c r="R5" s="8"/>
      <c r="S5" s="8"/>
    </row>
    <row r="6" spans="1:115" ht="12" customHeight="1" x14ac:dyDescent="0.25">
      <c r="B6" s="77"/>
      <c r="C6" s="56" t="s">
        <v>126</v>
      </c>
      <c r="D6" s="76"/>
      <c r="E6" s="75"/>
      <c r="G6" s="8"/>
      <c r="H6" s="84"/>
      <c r="I6" s="84"/>
      <c r="J6" s="84"/>
      <c r="K6" s="8"/>
      <c r="L6" s="82" t="s">
        <v>122</v>
      </c>
      <c r="M6" s="8"/>
      <c r="N6" s="8"/>
      <c r="O6" s="8"/>
      <c r="P6" s="8"/>
      <c r="Q6" s="8"/>
      <c r="R6" s="8"/>
      <c r="S6" s="8"/>
    </row>
    <row r="7" spans="1:115" ht="12" customHeight="1" x14ac:dyDescent="0.25">
      <c r="B7" s="77"/>
      <c r="C7" s="56"/>
      <c r="D7" s="87"/>
      <c r="E7" s="56"/>
      <c r="F7" s="8"/>
      <c r="G7" s="8"/>
      <c r="H7" s="84"/>
      <c r="I7" s="84"/>
      <c r="J7" s="84"/>
      <c r="K7" s="8"/>
      <c r="L7" s="82" t="s">
        <v>133</v>
      </c>
      <c r="M7" s="8"/>
      <c r="N7" s="8"/>
      <c r="O7" s="8"/>
      <c r="P7" s="8"/>
      <c r="Q7" s="8"/>
      <c r="R7" s="8"/>
      <c r="S7" s="8"/>
    </row>
    <row r="8" spans="1:115" ht="12" customHeight="1" x14ac:dyDescent="0.25">
      <c r="B8" s="77"/>
      <c r="C8" s="56"/>
      <c r="D8" s="87"/>
      <c r="E8" s="56"/>
      <c r="F8" s="8"/>
      <c r="G8" s="8"/>
      <c r="H8" s="84"/>
      <c r="I8" s="84"/>
      <c r="J8" s="84"/>
      <c r="K8" s="8"/>
      <c r="L8" s="82" t="s">
        <v>123</v>
      </c>
      <c r="M8" s="8"/>
      <c r="N8" s="8"/>
      <c r="O8" s="8"/>
      <c r="P8" s="8"/>
      <c r="Q8" s="8"/>
      <c r="R8" s="8"/>
      <c r="S8" s="8"/>
    </row>
    <row r="9" spans="1:115" ht="14.45" customHeight="1" x14ac:dyDescent="0.25">
      <c r="A9" s="7"/>
      <c r="B9" s="79"/>
      <c r="C9" s="7"/>
      <c r="D9" s="7"/>
      <c r="E9" s="7"/>
      <c r="F9" s="18"/>
      <c r="G9" s="9"/>
      <c r="H9" s="8"/>
      <c r="I9" s="10"/>
      <c r="J9" s="8"/>
      <c r="K9" s="8"/>
      <c r="L9" s="8"/>
      <c r="M9" s="8"/>
      <c r="N9" s="8"/>
      <c r="O9" s="8"/>
      <c r="P9" s="8"/>
      <c r="Q9" s="8"/>
      <c r="R9" s="8"/>
      <c r="S9" s="8"/>
    </row>
    <row r="10" spans="1:115" ht="12" customHeight="1" x14ac:dyDescent="0.25">
      <c r="A10" s="17"/>
      <c r="B10" s="115" t="s">
        <v>119</v>
      </c>
      <c r="C10" s="116"/>
      <c r="D10" s="116"/>
      <c r="E10" s="116"/>
      <c r="F10" s="117"/>
      <c r="G10" s="19" t="s">
        <v>104</v>
      </c>
      <c r="H10" s="19" t="s">
        <v>0</v>
      </c>
      <c r="I10" s="19" t="s">
        <v>1</v>
      </c>
      <c r="J10" s="19" t="s">
        <v>2</v>
      </c>
      <c r="K10" s="19" t="s">
        <v>3</v>
      </c>
      <c r="L10" s="19" t="s">
        <v>4</v>
      </c>
      <c r="M10" s="19" t="s">
        <v>5</v>
      </c>
      <c r="N10" s="19" t="s">
        <v>6</v>
      </c>
      <c r="O10" s="19" t="s">
        <v>7</v>
      </c>
      <c r="P10" s="19" t="s">
        <v>8</v>
      </c>
      <c r="Q10" s="19" t="s">
        <v>9</v>
      </c>
      <c r="R10" s="19" t="s">
        <v>10</v>
      </c>
      <c r="S10" s="19" t="s">
        <v>11</v>
      </c>
      <c r="T10" s="19" t="s">
        <v>12</v>
      </c>
      <c r="U10" s="19" t="s">
        <v>13</v>
      </c>
      <c r="V10" s="19" t="s">
        <v>14</v>
      </c>
      <c r="W10" s="19" t="s">
        <v>15</v>
      </c>
      <c r="X10" s="19" t="s">
        <v>16</v>
      </c>
      <c r="Y10" s="19" t="s">
        <v>17</v>
      </c>
      <c r="Z10" s="19" t="s">
        <v>18</v>
      </c>
      <c r="AA10" s="19" t="s">
        <v>19</v>
      </c>
      <c r="AB10" s="19" t="s">
        <v>20</v>
      </c>
      <c r="AC10" s="19" t="s">
        <v>21</v>
      </c>
      <c r="AD10" s="19" t="s">
        <v>22</v>
      </c>
      <c r="AE10" s="19" t="s">
        <v>23</v>
      </c>
      <c r="AF10" s="19" t="s">
        <v>24</v>
      </c>
      <c r="AG10" s="19" t="s">
        <v>25</v>
      </c>
      <c r="AH10" s="19" t="s">
        <v>26</v>
      </c>
      <c r="AI10" s="19" t="s">
        <v>27</v>
      </c>
      <c r="AJ10" s="19" t="s">
        <v>28</v>
      </c>
      <c r="AK10" s="19" t="s">
        <v>29</v>
      </c>
      <c r="AL10" s="19" t="s">
        <v>30</v>
      </c>
      <c r="AM10" s="19" t="s">
        <v>31</v>
      </c>
      <c r="AN10" s="19" t="s">
        <v>32</v>
      </c>
      <c r="AO10" s="19" t="s">
        <v>33</v>
      </c>
      <c r="AP10" s="19" t="s">
        <v>34</v>
      </c>
      <c r="AQ10" s="19" t="s">
        <v>35</v>
      </c>
      <c r="AR10" s="19" t="s">
        <v>36</v>
      </c>
      <c r="AS10" s="19" t="s">
        <v>37</v>
      </c>
      <c r="AT10" s="19" t="s">
        <v>38</v>
      </c>
      <c r="AU10" s="19" t="s">
        <v>39</v>
      </c>
      <c r="AV10" s="19" t="s">
        <v>40</v>
      </c>
      <c r="AW10" s="19" t="s">
        <v>41</v>
      </c>
      <c r="AX10" s="19" t="s">
        <v>42</v>
      </c>
      <c r="AY10" s="19" t="s">
        <v>44</v>
      </c>
      <c r="AZ10" s="19" t="s">
        <v>45</v>
      </c>
      <c r="BA10" s="19" t="s">
        <v>46</v>
      </c>
      <c r="BB10" s="19" t="s">
        <v>47</v>
      </c>
      <c r="BC10" s="19" t="s">
        <v>48</v>
      </c>
      <c r="BD10" s="19" t="s">
        <v>49</v>
      </c>
      <c r="BE10" s="19" t="s">
        <v>50</v>
      </c>
      <c r="BF10" s="19" t="s">
        <v>51</v>
      </c>
      <c r="BG10" s="19" t="s">
        <v>52</v>
      </c>
      <c r="BH10" s="19" t="s">
        <v>53</v>
      </c>
      <c r="BI10" s="19" t="s">
        <v>54</v>
      </c>
      <c r="BJ10" s="19" t="s">
        <v>55</v>
      </c>
      <c r="BK10" s="19" t="s">
        <v>56</v>
      </c>
      <c r="BL10" s="19" t="s">
        <v>57</v>
      </c>
      <c r="BM10" s="19" t="s">
        <v>58</v>
      </c>
      <c r="BN10" s="19" t="s">
        <v>59</v>
      </c>
      <c r="BO10" s="19" t="s">
        <v>60</v>
      </c>
      <c r="BP10" s="19" t="s">
        <v>61</v>
      </c>
      <c r="BQ10" s="19" t="s">
        <v>62</v>
      </c>
      <c r="BR10" s="19" t="s">
        <v>63</v>
      </c>
      <c r="BS10" s="19" t="s">
        <v>64</v>
      </c>
      <c r="BT10" s="19" t="s">
        <v>65</v>
      </c>
      <c r="BU10" s="19" t="s">
        <v>66</v>
      </c>
      <c r="BV10" s="19" t="s">
        <v>67</v>
      </c>
      <c r="BW10" s="19" t="s">
        <v>68</v>
      </c>
      <c r="BX10" s="19" t="s">
        <v>69</v>
      </c>
      <c r="BY10" s="19" t="s">
        <v>70</v>
      </c>
      <c r="BZ10" s="19" t="s">
        <v>71</v>
      </c>
      <c r="CA10" s="19" t="s">
        <v>72</v>
      </c>
      <c r="CB10" s="19" t="s">
        <v>73</v>
      </c>
      <c r="CC10" s="19" t="s">
        <v>74</v>
      </c>
      <c r="CD10" s="19" t="s">
        <v>75</v>
      </c>
      <c r="CE10" s="19" t="s">
        <v>76</v>
      </c>
      <c r="CF10" s="19" t="s">
        <v>77</v>
      </c>
      <c r="CG10" s="19" t="s">
        <v>78</v>
      </c>
      <c r="CH10" s="19" t="s">
        <v>79</v>
      </c>
      <c r="CI10" s="19" t="s">
        <v>80</v>
      </c>
      <c r="CJ10" s="19" t="s">
        <v>81</v>
      </c>
      <c r="CK10" s="19" t="s">
        <v>82</v>
      </c>
      <c r="CL10" s="19" t="s">
        <v>83</v>
      </c>
      <c r="CM10" s="19" t="s">
        <v>84</v>
      </c>
      <c r="CN10" s="19" t="s">
        <v>85</v>
      </c>
      <c r="CO10" s="19" t="s">
        <v>86</v>
      </c>
      <c r="CP10" s="19" t="s">
        <v>87</v>
      </c>
      <c r="CQ10" s="19" t="s">
        <v>88</v>
      </c>
      <c r="CR10" s="19" t="s">
        <v>89</v>
      </c>
      <c r="CS10" s="19" t="s">
        <v>90</v>
      </c>
      <c r="CT10" s="19" t="s">
        <v>91</v>
      </c>
      <c r="CU10" s="19" t="s">
        <v>92</v>
      </c>
      <c r="CV10" s="19" t="s">
        <v>93</v>
      </c>
      <c r="CW10" s="19" t="s">
        <v>94</v>
      </c>
      <c r="CX10" s="19" t="s">
        <v>95</v>
      </c>
      <c r="CY10" s="19" t="s">
        <v>96</v>
      </c>
      <c r="CZ10" s="19" t="s">
        <v>97</v>
      </c>
      <c r="DA10" s="19" t="s">
        <v>98</v>
      </c>
      <c r="DB10" s="19" t="s">
        <v>99</v>
      </c>
      <c r="DC10" s="21"/>
      <c r="DD10" s="21"/>
      <c r="DE10" s="22"/>
      <c r="DF10" s="22"/>
      <c r="DG10" s="22"/>
      <c r="DH10" s="22"/>
      <c r="DI10" s="22"/>
    </row>
    <row r="11" spans="1:115" ht="12" customHeight="1" x14ac:dyDescent="0.25">
      <c r="A11" s="15">
        <v>1</v>
      </c>
      <c r="B11" s="112">
        <f>H3</f>
        <v>0</v>
      </c>
      <c r="C11" s="113"/>
      <c r="D11" s="113"/>
      <c r="E11" s="113"/>
      <c r="F11" s="114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2"/>
      <c r="BW11" s="12"/>
      <c r="BX11" s="12"/>
      <c r="BY11" s="12"/>
      <c r="BZ11" s="12"/>
      <c r="CA11" s="12"/>
      <c r="CB11" s="12"/>
      <c r="CC11" s="12"/>
      <c r="CD11" s="12"/>
      <c r="CE11" s="12"/>
      <c r="CF11" s="12"/>
      <c r="CG11" s="12"/>
      <c r="CH11" s="12"/>
      <c r="CI11" s="12"/>
      <c r="CJ11" s="12"/>
      <c r="CK11" s="12"/>
      <c r="CL11" s="12"/>
      <c r="CM11" s="12"/>
      <c r="CN11" s="12"/>
      <c r="CO11" s="12"/>
      <c r="CP11" s="12"/>
      <c r="CQ11" s="12"/>
      <c r="CR11" s="12"/>
      <c r="CS11" s="12"/>
      <c r="CT11" s="12"/>
      <c r="CU11" s="12"/>
      <c r="CV11" s="12"/>
      <c r="CW11" s="12"/>
      <c r="CX11" s="12"/>
      <c r="CY11" s="12"/>
      <c r="CZ11" s="12"/>
      <c r="DA11" s="12"/>
      <c r="DB11" s="12"/>
      <c r="DC11" s="23"/>
      <c r="DD11" s="23"/>
      <c r="DE11" s="24"/>
      <c r="DF11" s="24"/>
      <c r="DG11" s="24"/>
      <c r="DH11" s="24"/>
      <c r="DI11" s="24"/>
    </row>
    <row r="12" spans="1:115" ht="12" customHeight="1" x14ac:dyDescent="0.25">
      <c r="A12" s="15">
        <v>2</v>
      </c>
      <c r="B12" s="112">
        <f>I3</f>
        <v>0</v>
      </c>
      <c r="C12" s="113"/>
      <c r="D12" s="113"/>
      <c r="E12" s="113"/>
      <c r="F12" s="114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  <c r="CO12" s="12"/>
      <c r="CP12" s="12"/>
      <c r="CQ12" s="12"/>
      <c r="CR12" s="12"/>
      <c r="CS12" s="12"/>
      <c r="CT12" s="12"/>
      <c r="CU12" s="12"/>
      <c r="CV12" s="12"/>
      <c r="CW12" s="12"/>
      <c r="CX12" s="12"/>
      <c r="CY12" s="12"/>
      <c r="CZ12" s="12"/>
      <c r="DA12" s="12"/>
      <c r="DB12" s="12"/>
      <c r="DC12" s="23"/>
      <c r="DD12" s="23"/>
      <c r="DE12" s="24"/>
      <c r="DF12" s="24"/>
      <c r="DG12" s="24"/>
      <c r="DH12" s="24"/>
      <c r="DI12" s="24"/>
    </row>
    <row r="13" spans="1:115" ht="12" customHeight="1" x14ac:dyDescent="0.25">
      <c r="A13" s="15">
        <v>3</v>
      </c>
      <c r="B13" s="112">
        <f>J3</f>
        <v>0</v>
      </c>
      <c r="C13" s="113"/>
      <c r="D13" s="113"/>
      <c r="E13" s="113"/>
      <c r="F13" s="114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2"/>
      <c r="BX13" s="12"/>
      <c r="BY13" s="12"/>
      <c r="BZ13" s="12"/>
      <c r="CA13" s="12"/>
      <c r="CB13" s="12"/>
      <c r="CC13" s="12"/>
      <c r="CD13" s="12"/>
      <c r="CE13" s="12"/>
      <c r="CF13" s="12"/>
      <c r="CG13" s="12"/>
      <c r="CH13" s="12"/>
      <c r="CI13" s="12"/>
      <c r="CJ13" s="12"/>
      <c r="CK13" s="12"/>
      <c r="CL13" s="12"/>
      <c r="CM13" s="12"/>
      <c r="CN13" s="12"/>
      <c r="CO13" s="12"/>
      <c r="CP13" s="12"/>
      <c r="CQ13" s="12"/>
      <c r="CR13" s="12"/>
      <c r="CS13" s="12"/>
      <c r="CT13" s="12"/>
      <c r="CU13" s="12"/>
      <c r="CV13" s="12"/>
      <c r="CW13" s="12"/>
      <c r="CX13" s="12"/>
      <c r="CY13" s="12"/>
      <c r="CZ13" s="12"/>
      <c r="DA13" s="12"/>
      <c r="DB13" s="12"/>
      <c r="DC13" s="25"/>
      <c r="DD13" s="26"/>
      <c r="DE13" s="108">
        <v>5</v>
      </c>
      <c r="DF13" s="108">
        <v>4</v>
      </c>
      <c r="DG13" s="108">
        <v>3</v>
      </c>
      <c r="DH13" s="108">
        <v>2</v>
      </c>
      <c r="DI13" s="108">
        <v>1</v>
      </c>
    </row>
    <row r="14" spans="1:115" ht="12" customHeight="1" x14ac:dyDescent="0.25">
      <c r="A14" s="17"/>
      <c r="B14" s="115" t="s">
        <v>121</v>
      </c>
      <c r="C14" s="116"/>
      <c r="D14" s="116"/>
      <c r="E14" s="116"/>
      <c r="F14" s="117"/>
      <c r="G14" s="101"/>
      <c r="H14" s="102"/>
      <c r="I14" s="102"/>
      <c r="J14" s="102"/>
      <c r="K14" s="102"/>
      <c r="L14" s="102"/>
      <c r="M14" s="102"/>
      <c r="N14" s="102"/>
      <c r="O14" s="102"/>
      <c r="P14" s="102"/>
      <c r="Q14" s="102"/>
      <c r="R14" s="102"/>
      <c r="S14" s="102"/>
      <c r="T14" s="102"/>
      <c r="U14" s="102"/>
      <c r="V14" s="102"/>
      <c r="W14" s="102"/>
      <c r="X14" s="102"/>
      <c r="Y14" s="102"/>
      <c r="Z14" s="102"/>
      <c r="AA14" s="102"/>
      <c r="AB14" s="102"/>
      <c r="AC14" s="102"/>
      <c r="AD14" s="102"/>
      <c r="AE14" s="102"/>
      <c r="AF14" s="102"/>
      <c r="AG14" s="102"/>
      <c r="AH14" s="102"/>
      <c r="AI14" s="102"/>
      <c r="AJ14" s="102"/>
      <c r="AK14" s="102"/>
      <c r="AL14" s="102"/>
      <c r="AM14" s="102"/>
      <c r="AN14" s="102"/>
      <c r="AO14" s="102"/>
      <c r="AP14" s="102"/>
      <c r="AQ14" s="102"/>
      <c r="AR14" s="102"/>
      <c r="AS14" s="102"/>
      <c r="AT14" s="102"/>
      <c r="AU14" s="102"/>
      <c r="AV14" s="102"/>
      <c r="AW14" s="102"/>
      <c r="AX14" s="102"/>
      <c r="AY14" s="102"/>
      <c r="AZ14" s="102"/>
      <c r="BA14" s="102"/>
      <c r="BB14" s="102"/>
      <c r="BC14" s="102"/>
      <c r="BD14" s="102"/>
      <c r="BE14" s="102"/>
      <c r="BF14" s="102"/>
      <c r="BG14" s="102"/>
      <c r="BH14" s="102"/>
      <c r="BI14" s="102"/>
      <c r="BJ14" s="102"/>
      <c r="BK14" s="102"/>
      <c r="BL14" s="102"/>
      <c r="BM14" s="102"/>
      <c r="BN14" s="102"/>
      <c r="BO14" s="102"/>
      <c r="BP14" s="102"/>
      <c r="BQ14" s="102"/>
      <c r="BR14" s="102"/>
      <c r="BS14" s="102"/>
      <c r="BT14" s="102"/>
      <c r="BU14" s="102"/>
      <c r="BV14" s="102"/>
      <c r="BW14" s="102"/>
      <c r="BX14" s="102"/>
      <c r="BY14" s="102"/>
      <c r="BZ14" s="102"/>
      <c r="CA14" s="102"/>
      <c r="CB14" s="102"/>
      <c r="CC14" s="102"/>
      <c r="CD14" s="102"/>
      <c r="CE14" s="102"/>
      <c r="CF14" s="102"/>
      <c r="CG14" s="102"/>
      <c r="CH14" s="102"/>
      <c r="CI14" s="102"/>
      <c r="CJ14" s="102"/>
      <c r="CK14" s="102"/>
      <c r="CL14" s="102"/>
      <c r="CM14" s="102"/>
      <c r="CN14" s="102"/>
      <c r="CO14" s="102"/>
      <c r="CP14" s="102"/>
      <c r="CQ14" s="102"/>
      <c r="CR14" s="102"/>
      <c r="CS14" s="102"/>
      <c r="CT14" s="102"/>
      <c r="CU14" s="102"/>
      <c r="CV14" s="102"/>
      <c r="CW14" s="102"/>
      <c r="CX14" s="102"/>
      <c r="CY14" s="102"/>
      <c r="CZ14" s="102"/>
      <c r="DA14" s="102"/>
      <c r="DB14" s="102"/>
      <c r="DC14" s="20" t="s">
        <v>43</v>
      </c>
      <c r="DD14" s="20" t="s">
        <v>101</v>
      </c>
      <c r="DE14" s="20" t="s">
        <v>109</v>
      </c>
      <c r="DF14" s="20" t="s">
        <v>110</v>
      </c>
      <c r="DG14" s="20" t="s">
        <v>111</v>
      </c>
      <c r="DH14" s="20" t="s">
        <v>112</v>
      </c>
      <c r="DI14" s="20" t="s">
        <v>113</v>
      </c>
      <c r="DJ14" s="103" t="s">
        <v>130</v>
      </c>
      <c r="DK14" s="103" t="s">
        <v>131</v>
      </c>
    </row>
    <row r="15" spans="1:115" ht="12" customHeight="1" x14ac:dyDescent="0.25">
      <c r="A15" s="15">
        <v>1</v>
      </c>
      <c r="B15" s="85"/>
      <c r="C15" s="86"/>
      <c r="D15" s="86"/>
      <c r="E15" s="86"/>
      <c r="F15" s="107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  <c r="BV15" s="12"/>
      <c r="BW15" s="12"/>
      <c r="BX15" s="12"/>
      <c r="BY15" s="12"/>
      <c r="BZ15" s="12"/>
      <c r="CA15" s="12"/>
      <c r="CB15" s="12"/>
      <c r="CC15" s="12"/>
      <c r="CD15" s="12"/>
      <c r="CE15" s="12"/>
      <c r="CF15" s="12"/>
      <c r="CG15" s="12"/>
      <c r="CH15" s="12"/>
      <c r="CI15" s="12"/>
      <c r="CJ15" s="12"/>
      <c r="CK15" s="12"/>
      <c r="CL15" s="12"/>
      <c r="CM15" s="12"/>
      <c r="CN15" s="12"/>
      <c r="CO15" s="12"/>
      <c r="CP15" s="12"/>
      <c r="CQ15" s="12"/>
      <c r="CR15" s="12"/>
      <c r="CS15" s="12"/>
      <c r="CT15" s="12"/>
      <c r="CU15" s="12"/>
      <c r="CV15" s="12"/>
      <c r="CW15" s="12"/>
      <c r="CX15" s="12"/>
      <c r="CY15" s="12"/>
      <c r="CZ15" s="12"/>
      <c r="DA15" s="12"/>
      <c r="DB15" s="12"/>
      <c r="DC15" s="13" t="str">
        <f>IF(ISERROR(AVERAGE(G15:DB15)),"",AVERAGE(G15:DB15))</f>
        <v/>
      </c>
      <c r="DD15" s="14">
        <f t="shared" ref="DD15:DD41" si="0">COUNT(G15:DB15)</f>
        <v>0</v>
      </c>
      <c r="DE15" s="27">
        <f t="shared" ref="DE15:DE41" si="1">COUNTIF(G15:DB15,5)</f>
        <v>0</v>
      </c>
      <c r="DF15" s="27">
        <f t="shared" ref="DF15:DF41" si="2">COUNTIF(G15:DB15,4)</f>
        <v>0</v>
      </c>
      <c r="DG15" s="27">
        <f t="shared" ref="DG15:DG41" si="3">COUNTIF(G15:DB15,3)</f>
        <v>0</v>
      </c>
      <c r="DH15" s="27">
        <f t="shared" ref="DH15:DH41" si="4">COUNTIF(G15:DB15,2)</f>
        <v>0</v>
      </c>
      <c r="DI15" s="27">
        <f t="shared" ref="DI15:DI41" si="5">COUNTIF(G15:DB15,1)</f>
        <v>0</v>
      </c>
      <c r="DJ15" s="105" t="str">
        <f>IF(ISERROR(('Questionnaire Analysis Sheet'!DE15+'Questionnaire Analysis Sheet'!DF15)/'Questionnaire Analysis Sheet'!DD15),"",('Questionnaire Analysis Sheet'!DE15+'Questionnaire Analysis Sheet'!DF15)/'Questionnaire Analysis Sheet'!DD15)</f>
        <v/>
      </c>
      <c r="DK15" s="105" t="str">
        <f>IF(ISERROR(('Questionnaire Analysis Sheet'!DH15+'Questionnaire Analysis Sheet'!DI15)/'Questionnaire Analysis Sheet'!DD15),"",('Questionnaire Analysis Sheet'!DH15+'Questionnaire Analysis Sheet'!DI15)/'Questionnaire Analysis Sheet'!DD15)</f>
        <v/>
      </c>
    </row>
    <row r="16" spans="1:115" ht="12" customHeight="1" x14ac:dyDescent="0.25">
      <c r="A16" s="15">
        <v>2</v>
      </c>
      <c r="B16" s="85"/>
      <c r="C16" s="86"/>
      <c r="D16" s="86"/>
      <c r="E16" s="86"/>
      <c r="F16" s="107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  <c r="CO16" s="12"/>
      <c r="CP16" s="12"/>
      <c r="CQ16" s="12"/>
      <c r="CR16" s="12"/>
      <c r="CS16" s="12"/>
      <c r="CT16" s="12"/>
      <c r="CU16" s="12"/>
      <c r="CV16" s="12"/>
      <c r="CW16" s="12"/>
      <c r="CX16" s="12"/>
      <c r="CY16" s="12"/>
      <c r="CZ16" s="12"/>
      <c r="DA16" s="12"/>
      <c r="DB16" s="12"/>
      <c r="DC16" s="13" t="str">
        <f t="shared" ref="DC16:DC41" si="6">IF(ISERROR(AVERAGE(G16:DB16)),"",AVERAGE(G16:DB16))</f>
        <v/>
      </c>
      <c r="DD16" s="14">
        <f t="shared" si="0"/>
        <v>0</v>
      </c>
      <c r="DE16" s="27">
        <f t="shared" si="1"/>
        <v>0</v>
      </c>
      <c r="DF16" s="27">
        <f t="shared" si="2"/>
        <v>0</v>
      </c>
      <c r="DG16" s="27">
        <f t="shared" si="3"/>
        <v>0</v>
      </c>
      <c r="DH16" s="27">
        <f t="shared" si="4"/>
        <v>0</v>
      </c>
      <c r="DI16" s="27">
        <f t="shared" si="5"/>
        <v>0</v>
      </c>
      <c r="DJ16" s="105" t="str">
        <f>IF(ISERROR(('Questionnaire Analysis Sheet'!DE16+'Questionnaire Analysis Sheet'!DF16)/'Questionnaire Analysis Sheet'!DD16),"",('Questionnaire Analysis Sheet'!DE16+'Questionnaire Analysis Sheet'!DF16)/'Questionnaire Analysis Sheet'!DD16)</f>
        <v/>
      </c>
      <c r="DK16" s="105" t="str">
        <f>IF(ISERROR(('Questionnaire Analysis Sheet'!DH16+'Questionnaire Analysis Sheet'!DI16)/'Questionnaire Analysis Sheet'!DD16),"",('Questionnaire Analysis Sheet'!DH16+'Questionnaire Analysis Sheet'!DI16)/'Questionnaire Analysis Sheet'!DD16)</f>
        <v/>
      </c>
    </row>
    <row r="17" spans="1:115" ht="12" customHeight="1" x14ac:dyDescent="0.25">
      <c r="A17" s="15">
        <v>3</v>
      </c>
      <c r="B17" s="85"/>
      <c r="C17" s="86"/>
      <c r="D17" s="86"/>
      <c r="E17" s="86"/>
      <c r="F17" s="107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/>
      <c r="CH17" s="12"/>
      <c r="CI17" s="12"/>
      <c r="CJ17" s="12"/>
      <c r="CK17" s="12"/>
      <c r="CL17" s="12"/>
      <c r="CM17" s="12"/>
      <c r="CN17" s="12"/>
      <c r="CO17" s="12"/>
      <c r="CP17" s="12"/>
      <c r="CQ17" s="12"/>
      <c r="CR17" s="12"/>
      <c r="CS17" s="12"/>
      <c r="CT17" s="12"/>
      <c r="CU17" s="12"/>
      <c r="CV17" s="12"/>
      <c r="CW17" s="12"/>
      <c r="CX17" s="12"/>
      <c r="CY17" s="12"/>
      <c r="CZ17" s="12"/>
      <c r="DA17" s="12"/>
      <c r="DB17" s="12"/>
      <c r="DC17" s="13" t="str">
        <f t="shared" si="6"/>
        <v/>
      </c>
      <c r="DD17" s="14">
        <f t="shared" si="0"/>
        <v>0</v>
      </c>
      <c r="DE17" s="27">
        <f t="shared" si="1"/>
        <v>0</v>
      </c>
      <c r="DF17" s="27">
        <f t="shared" si="2"/>
        <v>0</v>
      </c>
      <c r="DG17" s="27">
        <f t="shared" si="3"/>
        <v>0</v>
      </c>
      <c r="DH17" s="27">
        <f t="shared" si="4"/>
        <v>0</v>
      </c>
      <c r="DI17" s="27">
        <f t="shared" si="5"/>
        <v>0</v>
      </c>
      <c r="DJ17" s="105" t="str">
        <f>IF(ISERROR(('Questionnaire Analysis Sheet'!DE17+'Questionnaire Analysis Sheet'!DF17)/'Questionnaire Analysis Sheet'!DD17),"",('Questionnaire Analysis Sheet'!DE17+'Questionnaire Analysis Sheet'!DF17)/'Questionnaire Analysis Sheet'!DD17)</f>
        <v/>
      </c>
      <c r="DK17" s="105" t="str">
        <f>IF(ISERROR(('Questionnaire Analysis Sheet'!DH17+'Questionnaire Analysis Sheet'!DI17)/'Questionnaire Analysis Sheet'!DD17),"",('Questionnaire Analysis Sheet'!DH17+'Questionnaire Analysis Sheet'!DI17)/'Questionnaire Analysis Sheet'!DD17)</f>
        <v/>
      </c>
    </row>
    <row r="18" spans="1:115" ht="12" customHeight="1" x14ac:dyDescent="0.25">
      <c r="A18" s="15">
        <v>4</v>
      </c>
      <c r="B18" s="85"/>
      <c r="C18" s="86"/>
      <c r="D18" s="86"/>
      <c r="E18" s="86"/>
      <c r="F18" s="107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/>
      <c r="CH18" s="12"/>
      <c r="CI18" s="12"/>
      <c r="CJ18" s="12"/>
      <c r="CK18" s="12"/>
      <c r="CL18" s="12"/>
      <c r="CM18" s="12"/>
      <c r="CN18" s="12"/>
      <c r="CO18" s="12"/>
      <c r="CP18" s="12"/>
      <c r="CQ18" s="12"/>
      <c r="CR18" s="12"/>
      <c r="CS18" s="12"/>
      <c r="CT18" s="12"/>
      <c r="CU18" s="12"/>
      <c r="CV18" s="12"/>
      <c r="CW18" s="12"/>
      <c r="CX18" s="12"/>
      <c r="CY18" s="12"/>
      <c r="CZ18" s="12"/>
      <c r="DA18" s="12"/>
      <c r="DB18" s="12"/>
      <c r="DC18" s="13" t="str">
        <f t="shared" si="6"/>
        <v/>
      </c>
      <c r="DD18" s="14">
        <f t="shared" si="0"/>
        <v>0</v>
      </c>
      <c r="DE18" s="27">
        <f t="shared" si="1"/>
        <v>0</v>
      </c>
      <c r="DF18" s="27">
        <f t="shared" si="2"/>
        <v>0</v>
      </c>
      <c r="DG18" s="27">
        <f t="shared" si="3"/>
        <v>0</v>
      </c>
      <c r="DH18" s="27">
        <f t="shared" si="4"/>
        <v>0</v>
      </c>
      <c r="DI18" s="27">
        <f t="shared" si="5"/>
        <v>0</v>
      </c>
      <c r="DJ18" s="105" t="str">
        <f>IF(ISERROR(('Questionnaire Analysis Sheet'!DE18+'Questionnaire Analysis Sheet'!DF18)/'Questionnaire Analysis Sheet'!DD18),"",('Questionnaire Analysis Sheet'!DE18+'Questionnaire Analysis Sheet'!DF18)/'Questionnaire Analysis Sheet'!DD18)</f>
        <v/>
      </c>
      <c r="DK18" s="105" t="str">
        <f>IF(ISERROR(('Questionnaire Analysis Sheet'!DH18+'Questionnaire Analysis Sheet'!DI18)/'Questionnaire Analysis Sheet'!DD18),"",('Questionnaire Analysis Sheet'!DH18+'Questionnaire Analysis Sheet'!DI18)/'Questionnaire Analysis Sheet'!DD18)</f>
        <v/>
      </c>
    </row>
    <row r="19" spans="1:115" ht="12" customHeight="1" x14ac:dyDescent="0.25">
      <c r="A19" s="15">
        <v>5</v>
      </c>
      <c r="B19" s="85"/>
      <c r="C19" s="86"/>
      <c r="D19" s="86"/>
      <c r="E19" s="86"/>
      <c r="F19" s="107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  <c r="CS19" s="12"/>
      <c r="CT19" s="12"/>
      <c r="CU19" s="12"/>
      <c r="CV19" s="12"/>
      <c r="CW19" s="12"/>
      <c r="CX19" s="12"/>
      <c r="CY19" s="12"/>
      <c r="CZ19" s="12"/>
      <c r="DA19" s="12"/>
      <c r="DB19" s="12"/>
      <c r="DC19" s="13" t="str">
        <f t="shared" si="6"/>
        <v/>
      </c>
      <c r="DD19" s="14">
        <f t="shared" si="0"/>
        <v>0</v>
      </c>
      <c r="DE19" s="27">
        <f t="shared" si="1"/>
        <v>0</v>
      </c>
      <c r="DF19" s="27">
        <f t="shared" si="2"/>
        <v>0</v>
      </c>
      <c r="DG19" s="27">
        <f t="shared" si="3"/>
        <v>0</v>
      </c>
      <c r="DH19" s="27">
        <f t="shared" si="4"/>
        <v>0</v>
      </c>
      <c r="DI19" s="27">
        <f t="shared" si="5"/>
        <v>0</v>
      </c>
      <c r="DJ19" s="105" t="str">
        <f>IF(ISERROR(('Questionnaire Analysis Sheet'!DE19+'Questionnaire Analysis Sheet'!DF19)/'Questionnaire Analysis Sheet'!DD19),"",('Questionnaire Analysis Sheet'!DE19+'Questionnaire Analysis Sheet'!DF19)/'Questionnaire Analysis Sheet'!DD19)</f>
        <v/>
      </c>
      <c r="DK19" s="105" t="str">
        <f>IF(ISERROR(('Questionnaire Analysis Sheet'!DH19+'Questionnaire Analysis Sheet'!DI19)/'Questionnaire Analysis Sheet'!DD19),"",('Questionnaire Analysis Sheet'!DH19+'Questionnaire Analysis Sheet'!DI19)/'Questionnaire Analysis Sheet'!DD19)</f>
        <v/>
      </c>
    </row>
    <row r="20" spans="1:115" ht="12" customHeight="1" x14ac:dyDescent="0.25">
      <c r="A20" s="15">
        <v>6</v>
      </c>
      <c r="B20" s="85"/>
      <c r="C20" s="86"/>
      <c r="D20" s="86"/>
      <c r="E20" s="86"/>
      <c r="F20" s="107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12"/>
      <c r="CH20" s="12"/>
      <c r="CI20" s="12"/>
      <c r="CJ20" s="12"/>
      <c r="CK20" s="12"/>
      <c r="CL20" s="12"/>
      <c r="CM20" s="12"/>
      <c r="CN20" s="12"/>
      <c r="CO20" s="12"/>
      <c r="CP20" s="12"/>
      <c r="CQ20" s="12"/>
      <c r="CR20" s="12"/>
      <c r="CS20" s="12"/>
      <c r="CT20" s="12"/>
      <c r="CU20" s="12"/>
      <c r="CV20" s="12"/>
      <c r="CW20" s="12"/>
      <c r="CX20" s="12"/>
      <c r="CY20" s="12"/>
      <c r="CZ20" s="12"/>
      <c r="DA20" s="12"/>
      <c r="DB20" s="12"/>
      <c r="DC20" s="13" t="str">
        <f t="shared" si="6"/>
        <v/>
      </c>
      <c r="DD20" s="14">
        <f t="shared" si="0"/>
        <v>0</v>
      </c>
      <c r="DE20" s="27">
        <f t="shared" si="1"/>
        <v>0</v>
      </c>
      <c r="DF20" s="27">
        <f t="shared" si="2"/>
        <v>0</v>
      </c>
      <c r="DG20" s="27">
        <f t="shared" si="3"/>
        <v>0</v>
      </c>
      <c r="DH20" s="27">
        <f t="shared" si="4"/>
        <v>0</v>
      </c>
      <c r="DI20" s="27">
        <f t="shared" si="5"/>
        <v>0</v>
      </c>
      <c r="DJ20" s="105" t="str">
        <f>IF(ISERROR(('Questionnaire Analysis Sheet'!DE20+'Questionnaire Analysis Sheet'!DF20)/'Questionnaire Analysis Sheet'!DD20),"",('Questionnaire Analysis Sheet'!DE20+'Questionnaire Analysis Sheet'!DF20)/'Questionnaire Analysis Sheet'!DD20)</f>
        <v/>
      </c>
      <c r="DK20" s="105" t="str">
        <f>IF(ISERROR(('Questionnaire Analysis Sheet'!DH20+'Questionnaire Analysis Sheet'!DI20)/'Questionnaire Analysis Sheet'!DD20),"",('Questionnaire Analysis Sheet'!DH20+'Questionnaire Analysis Sheet'!DI20)/'Questionnaire Analysis Sheet'!DD20)</f>
        <v/>
      </c>
    </row>
    <row r="21" spans="1:115" ht="12" customHeight="1" x14ac:dyDescent="0.25">
      <c r="A21" s="15">
        <v>7</v>
      </c>
      <c r="B21" s="85"/>
      <c r="C21" s="86"/>
      <c r="D21" s="86"/>
      <c r="E21" s="86"/>
      <c r="F21" s="107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/>
      <c r="CE21" s="12"/>
      <c r="CF21" s="12"/>
      <c r="CG21" s="12"/>
      <c r="CH21" s="12"/>
      <c r="CI21" s="12"/>
      <c r="CJ21" s="12"/>
      <c r="CK21" s="12"/>
      <c r="CL21" s="12"/>
      <c r="CM21" s="12"/>
      <c r="CN21" s="12"/>
      <c r="CO21" s="12"/>
      <c r="CP21" s="12"/>
      <c r="CQ21" s="12"/>
      <c r="CR21" s="12"/>
      <c r="CS21" s="12"/>
      <c r="CT21" s="12"/>
      <c r="CU21" s="12"/>
      <c r="CV21" s="12"/>
      <c r="CW21" s="12"/>
      <c r="CX21" s="12"/>
      <c r="CY21" s="12"/>
      <c r="CZ21" s="12"/>
      <c r="DA21" s="12"/>
      <c r="DB21" s="12"/>
      <c r="DC21" s="13" t="str">
        <f t="shared" si="6"/>
        <v/>
      </c>
      <c r="DD21" s="14">
        <f t="shared" si="0"/>
        <v>0</v>
      </c>
      <c r="DE21" s="27">
        <f t="shared" si="1"/>
        <v>0</v>
      </c>
      <c r="DF21" s="27">
        <f t="shared" si="2"/>
        <v>0</v>
      </c>
      <c r="DG21" s="27">
        <f t="shared" si="3"/>
        <v>0</v>
      </c>
      <c r="DH21" s="27">
        <f t="shared" si="4"/>
        <v>0</v>
      </c>
      <c r="DI21" s="27">
        <f t="shared" si="5"/>
        <v>0</v>
      </c>
      <c r="DJ21" s="105" t="str">
        <f>IF(ISERROR(('Questionnaire Analysis Sheet'!DE21+'Questionnaire Analysis Sheet'!DF21)/'Questionnaire Analysis Sheet'!DD21),"",('Questionnaire Analysis Sheet'!DE21+'Questionnaire Analysis Sheet'!DF21)/'Questionnaire Analysis Sheet'!DD21)</f>
        <v/>
      </c>
      <c r="DK21" s="105" t="str">
        <f>IF(ISERROR(('Questionnaire Analysis Sheet'!DH21+'Questionnaire Analysis Sheet'!DI21)/'Questionnaire Analysis Sheet'!DD21),"",('Questionnaire Analysis Sheet'!DH21+'Questionnaire Analysis Sheet'!DI21)/'Questionnaire Analysis Sheet'!DD21)</f>
        <v/>
      </c>
    </row>
    <row r="22" spans="1:115" ht="12" customHeight="1" x14ac:dyDescent="0.25">
      <c r="A22" s="15">
        <v>8</v>
      </c>
      <c r="B22" s="85"/>
      <c r="C22" s="86"/>
      <c r="D22" s="86"/>
      <c r="E22" s="86"/>
      <c r="F22" s="107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  <c r="BT22" s="12"/>
      <c r="BU22" s="12"/>
      <c r="BV22" s="12"/>
      <c r="BW22" s="12"/>
      <c r="BX22" s="12"/>
      <c r="BY22" s="12"/>
      <c r="BZ22" s="12"/>
      <c r="CA22" s="12"/>
      <c r="CB22" s="12"/>
      <c r="CC22" s="12"/>
      <c r="CD22" s="12"/>
      <c r="CE22" s="12"/>
      <c r="CF22" s="12"/>
      <c r="CG22" s="12"/>
      <c r="CH22" s="12"/>
      <c r="CI22" s="12"/>
      <c r="CJ22" s="12"/>
      <c r="CK22" s="12"/>
      <c r="CL22" s="12"/>
      <c r="CM22" s="12"/>
      <c r="CN22" s="12"/>
      <c r="CO22" s="12"/>
      <c r="CP22" s="12"/>
      <c r="CQ22" s="12"/>
      <c r="CR22" s="12"/>
      <c r="CS22" s="12"/>
      <c r="CT22" s="12"/>
      <c r="CU22" s="12"/>
      <c r="CV22" s="12"/>
      <c r="CW22" s="12"/>
      <c r="CX22" s="12"/>
      <c r="CY22" s="12"/>
      <c r="CZ22" s="12"/>
      <c r="DA22" s="12"/>
      <c r="DB22" s="12"/>
      <c r="DC22" s="13" t="str">
        <f t="shared" si="6"/>
        <v/>
      </c>
      <c r="DD22" s="14">
        <f t="shared" si="0"/>
        <v>0</v>
      </c>
      <c r="DE22" s="27">
        <f t="shared" si="1"/>
        <v>0</v>
      </c>
      <c r="DF22" s="27">
        <f t="shared" si="2"/>
        <v>0</v>
      </c>
      <c r="DG22" s="27">
        <f t="shared" si="3"/>
        <v>0</v>
      </c>
      <c r="DH22" s="27">
        <f t="shared" si="4"/>
        <v>0</v>
      </c>
      <c r="DI22" s="27">
        <f t="shared" si="5"/>
        <v>0</v>
      </c>
      <c r="DJ22" s="105" t="str">
        <f>IF(ISERROR(('Questionnaire Analysis Sheet'!DE22+'Questionnaire Analysis Sheet'!DF22)/'Questionnaire Analysis Sheet'!DD22),"",('Questionnaire Analysis Sheet'!DE22+'Questionnaire Analysis Sheet'!DF22)/'Questionnaire Analysis Sheet'!DD22)</f>
        <v/>
      </c>
      <c r="DK22" s="105" t="str">
        <f>IF(ISERROR(('Questionnaire Analysis Sheet'!DH22+'Questionnaire Analysis Sheet'!DI22)/'Questionnaire Analysis Sheet'!DD22),"",('Questionnaire Analysis Sheet'!DH22+'Questionnaire Analysis Sheet'!DI22)/'Questionnaire Analysis Sheet'!DD22)</f>
        <v/>
      </c>
    </row>
    <row r="23" spans="1:115" ht="12" customHeight="1" x14ac:dyDescent="0.25">
      <c r="A23" s="15">
        <v>9</v>
      </c>
      <c r="B23" s="85"/>
      <c r="C23" s="86"/>
      <c r="D23" s="86"/>
      <c r="E23" s="86"/>
      <c r="F23" s="107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  <c r="BT23" s="12"/>
      <c r="BU23" s="12"/>
      <c r="BV23" s="12"/>
      <c r="BW23" s="12"/>
      <c r="BX23" s="12"/>
      <c r="BY23" s="12"/>
      <c r="BZ23" s="12"/>
      <c r="CA23" s="12"/>
      <c r="CB23" s="12"/>
      <c r="CC23" s="12"/>
      <c r="CD23" s="12"/>
      <c r="CE23" s="12"/>
      <c r="CF23" s="12"/>
      <c r="CG23" s="12"/>
      <c r="CH23" s="12"/>
      <c r="CI23" s="12"/>
      <c r="CJ23" s="12"/>
      <c r="CK23" s="12"/>
      <c r="CL23" s="12"/>
      <c r="CM23" s="12"/>
      <c r="CN23" s="12"/>
      <c r="CO23" s="12"/>
      <c r="CP23" s="12"/>
      <c r="CQ23" s="12"/>
      <c r="CR23" s="12"/>
      <c r="CS23" s="12"/>
      <c r="CT23" s="12"/>
      <c r="CU23" s="12"/>
      <c r="CV23" s="12"/>
      <c r="CW23" s="12"/>
      <c r="CX23" s="12"/>
      <c r="CY23" s="12"/>
      <c r="CZ23" s="12"/>
      <c r="DA23" s="12"/>
      <c r="DB23" s="12"/>
      <c r="DC23" s="13" t="str">
        <f t="shared" si="6"/>
        <v/>
      </c>
      <c r="DD23" s="14">
        <f t="shared" si="0"/>
        <v>0</v>
      </c>
      <c r="DE23" s="27">
        <f t="shared" si="1"/>
        <v>0</v>
      </c>
      <c r="DF23" s="27">
        <f t="shared" si="2"/>
        <v>0</v>
      </c>
      <c r="DG23" s="27">
        <f t="shared" si="3"/>
        <v>0</v>
      </c>
      <c r="DH23" s="27">
        <f t="shared" si="4"/>
        <v>0</v>
      </c>
      <c r="DI23" s="27">
        <f t="shared" si="5"/>
        <v>0</v>
      </c>
      <c r="DJ23" s="105" t="str">
        <f>IF(ISERROR(('Questionnaire Analysis Sheet'!DE23+'Questionnaire Analysis Sheet'!DF23)/'Questionnaire Analysis Sheet'!DD23),"",('Questionnaire Analysis Sheet'!DE23+'Questionnaire Analysis Sheet'!DF23)/'Questionnaire Analysis Sheet'!DD23)</f>
        <v/>
      </c>
      <c r="DK23" s="105" t="str">
        <f>IF(ISERROR(('Questionnaire Analysis Sheet'!DH23+'Questionnaire Analysis Sheet'!DI23)/'Questionnaire Analysis Sheet'!DD23),"",('Questionnaire Analysis Sheet'!DH23+'Questionnaire Analysis Sheet'!DI23)/'Questionnaire Analysis Sheet'!DD23)</f>
        <v/>
      </c>
    </row>
    <row r="24" spans="1:115" ht="12" customHeight="1" x14ac:dyDescent="0.25">
      <c r="A24" s="15">
        <v>10</v>
      </c>
      <c r="B24" s="85"/>
      <c r="C24" s="86"/>
      <c r="D24" s="86"/>
      <c r="E24" s="86"/>
      <c r="F24" s="107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2"/>
      <c r="BX24" s="12"/>
      <c r="BY24" s="12"/>
      <c r="BZ24" s="12"/>
      <c r="CA24" s="12"/>
      <c r="CB24" s="12"/>
      <c r="CC24" s="12"/>
      <c r="CD24" s="12"/>
      <c r="CE24" s="12"/>
      <c r="CF24" s="12"/>
      <c r="CG24" s="12"/>
      <c r="CH24" s="12"/>
      <c r="CI24" s="12"/>
      <c r="CJ24" s="12"/>
      <c r="CK24" s="12"/>
      <c r="CL24" s="12"/>
      <c r="CM24" s="12"/>
      <c r="CN24" s="12"/>
      <c r="CO24" s="12"/>
      <c r="CP24" s="12"/>
      <c r="CQ24" s="12"/>
      <c r="CR24" s="12"/>
      <c r="CS24" s="12"/>
      <c r="CT24" s="12"/>
      <c r="CU24" s="12"/>
      <c r="CV24" s="12"/>
      <c r="CW24" s="12"/>
      <c r="CX24" s="12"/>
      <c r="CY24" s="12"/>
      <c r="CZ24" s="12"/>
      <c r="DA24" s="12"/>
      <c r="DB24" s="12"/>
      <c r="DC24" s="13" t="str">
        <f t="shared" si="6"/>
        <v/>
      </c>
      <c r="DD24" s="14">
        <f t="shared" si="0"/>
        <v>0</v>
      </c>
      <c r="DE24" s="27">
        <f t="shared" si="1"/>
        <v>0</v>
      </c>
      <c r="DF24" s="27">
        <f t="shared" si="2"/>
        <v>0</v>
      </c>
      <c r="DG24" s="27">
        <f t="shared" si="3"/>
        <v>0</v>
      </c>
      <c r="DH24" s="27">
        <f t="shared" si="4"/>
        <v>0</v>
      </c>
      <c r="DI24" s="27">
        <f t="shared" si="5"/>
        <v>0</v>
      </c>
      <c r="DJ24" s="105" t="str">
        <f>IF(ISERROR(('Questionnaire Analysis Sheet'!DE24+'Questionnaire Analysis Sheet'!DF24)/'Questionnaire Analysis Sheet'!DD24),"",('Questionnaire Analysis Sheet'!DE24+'Questionnaire Analysis Sheet'!DF24)/'Questionnaire Analysis Sheet'!DD24)</f>
        <v/>
      </c>
      <c r="DK24" s="105" t="str">
        <f>IF(ISERROR(('Questionnaire Analysis Sheet'!DH24+'Questionnaire Analysis Sheet'!DI24)/'Questionnaire Analysis Sheet'!DD24),"",('Questionnaire Analysis Sheet'!DH24+'Questionnaire Analysis Sheet'!DI24)/'Questionnaire Analysis Sheet'!DD24)</f>
        <v/>
      </c>
    </row>
    <row r="25" spans="1:115" ht="12" customHeight="1" x14ac:dyDescent="0.25">
      <c r="A25" s="15">
        <v>11</v>
      </c>
      <c r="B25" s="85"/>
      <c r="C25" s="86"/>
      <c r="D25" s="86"/>
      <c r="E25" s="86"/>
      <c r="F25" s="107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  <c r="BU25" s="12"/>
      <c r="BV25" s="12"/>
      <c r="BW25" s="12"/>
      <c r="BX25" s="12"/>
      <c r="BY25" s="12"/>
      <c r="BZ25" s="12"/>
      <c r="CA25" s="12"/>
      <c r="CB25" s="12"/>
      <c r="CC25" s="12"/>
      <c r="CD25" s="12"/>
      <c r="CE25" s="12"/>
      <c r="CF25" s="12"/>
      <c r="CG25" s="12"/>
      <c r="CH25" s="12"/>
      <c r="CI25" s="12"/>
      <c r="CJ25" s="12"/>
      <c r="CK25" s="12"/>
      <c r="CL25" s="12"/>
      <c r="CM25" s="12"/>
      <c r="CN25" s="12"/>
      <c r="CO25" s="12"/>
      <c r="CP25" s="12"/>
      <c r="CQ25" s="12"/>
      <c r="CR25" s="12"/>
      <c r="CS25" s="12"/>
      <c r="CT25" s="12"/>
      <c r="CU25" s="12"/>
      <c r="CV25" s="12"/>
      <c r="CW25" s="12"/>
      <c r="CX25" s="12"/>
      <c r="CY25" s="12"/>
      <c r="CZ25" s="12"/>
      <c r="DA25" s="12"/>
      <c r="DB25" s="12"/>
      <c r="DC25" s="13" t="str">
        <f t="shared" si="6"/>
        <v/>
      </c>
      <c r="DD25" s="14">
        <f t="shared" si="0"/>
        <v>0</v>
      </c>
      <c r="DE25" s="27">
        <f t="shared" si="1"/>
        <v>0</v>
      </c>
      <c r="DF25" s="27">
        <f t="shared" si="2"/>
        <v>0</v>
      </c>
      <c r="DG25" s="27">
        <f t="shared" si="3"/>
        <v>0</v>
      </c>
      <c r="DH25" s="27">
        <f t="shared" si="4"/>
        <v>0</v>
      </c>
      <c r="DI25" s="27">
        <f t="shared" si="5"/>
        <v>0</v>
      </c>
      <c r="DJ25" s="105" t="str">
        <f>IF(ISERROR(('Questionnaire Analysis Sheet'!DE25+'Questionnaire Analysis Sheet'!DF25)/'Questionnaire Analysis Sheet'!DD25),"",('Questionnaire Analysis Sheet'!DE25+'Questionnaire Analysis Sheet'!DF25)/'Questionnaire Analysis Sheet'!DD25)</f>
        <v/>
      </c>
      <c r="DK25" s="105" t="str">
        <f>IF(ISERROR(('Questionnaire Analysis Sheet'!DH25+'Questionnaire Analysis Sheet'!DI25)/'Questionnaire Analysis Sheet'!DD25),"",('Questionnaire Analysis Sheet'!DH25+'Questionnaire Analysis Sheet'!DI25)/'Questionnaire Analysis Sheet'!DD25)</f>
        <v/>
      </c>
    </row>
    <row r="26" spans="1:115" ht="12" customHeight="1" x14ac:dyDescent="0.25">
      <c r="A26" s="15">
        <v>12</v>
      </c>
      <c r="B26" s="85"/>
      <c r="C26" s="86"/>
      <c r="D26" s="86"/>
      <c r="E26" s="86"/>
      <c r="F26" s="107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  <c r="CF26" s="12"/>
      <c r="CG26" s="12"/>
      <c r="CH26" s="12"/>
      <c r="CI26" s="12"/>
      <c r="CJ26" s="12"/>
      <c r="CK26" s="12"/>
      <c r="CL26" s="12"/>
      <c r="CM26" s="12"/>
      <c r="CN26" s="12"/>
      <c r="CO26" s="12"/>
      <c r="CP26" s="12"/>
      <c r="CQ26" s="12"/>
      <c r="CR26" s="12"/>
      <c r="CS26" s="12"/>
      <c r="CT26" s="12"/>
      <c r="CU26" s="12"/>
      <c r="CV26" s="12"/>
      <c r="CW26" s="12"/>
      <c r="CX26" s="12"/>
      <c r="CY26" s="12"/>
      <c r="CZ26" s="12"/>
      <c r="DA26" s="12"/>
      <c r="DB26" s="12"/>
      <c r="DC26" s="13" t="str">
        <f t="shared" si="6"/>
        <v/>
      </c>
      <c r="DD26" s="14">
        <f t="shared" si="0"/>
        <v>0</v>
      </c>
      <c r="DE26" s="27">
        <f t="shared" si="1"/>
        <v>0</v>
      </c>
      <c r="DF26" s="27">
        <f t="shared" si="2"/>
        <v>0</v>
      </c>
      <c r="DG26" s="27">
        <f t="shared" si="3"/>
        <v>0</v>
      </c>
      <c r="DH26" s="27">
        <f t="shared" si="4"/>
        <v>0</v>
      </c>
      <c r="DI26" s="27">
        <f t="shared" si="5"/>
        <v>0</v>
      </c>
      <c r="DJ26" s="105" t="str">
        <f>IF(ISERROR(('Questionnaire Analysis Sheet'!DE26+'Questionnaire Analysis Sheet'!DF26)/'Questionnaire Analysis Sheet'!DD26),"",('Questionnaire Analysis Sheet'!DE26+'Questionnaire Analysis Sheet'!DF26)/'Questionnaire Analysis Sheet'!DD26)</f>
        <v/>
      </c>
      <c r="DK26" s="105" t="str">
        <f>IF(ISERROR(('Questionnaire Analysis Sheet'!DH26+'Questionnaire Analysis Sheet'!DI26)/'Questionnaire Analysis Sheet'!DD26),"",('Questionnaire Analysis Sheet'!DH26+'Questionnaire Analysis Sheet'!DI26)/'Questionnaire Analysis Sheet'!DD26)</f>
        <v/>
      </c>
    </row>
    <row r="27" spans="1:115" ht="12" customHeight="1" x14ac:dyDescent="0.25">
      <c r="A27" s="15">
        <v>13</v>
      </c>
      <c r="B27" s="85"/>
      <c r="C27" s="86"/>
      <c r="D27" s="86"/>
      <c r="E27" s="86"/>
      <c r="F27" s="107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  <c r="BU27" s="12"/>
      <c r="BV27" s="12"/>
      <c r="BW27" s="12"/>
      <c r="BX27" s="12"/>
      <c r="BY27" s="12"/>
      <c r="BZ27" s="12"/>
      <c r="CA27" s="12"/>
      <c r="CB27" s="12"/>
      <c r="CC27" s="12"/>
      <c r="CD27" s="12"/>
      <c r="CE27" s="12"/>
      <c r="CF27" s="12"/>
      <c r="CG27" s="12"/>
      <c r="CH27" s="12"/>
      <c r="CI27" s="12"/>
      <c r="CJ27" s="12"/>
      <c r="CK27" s="12"/>
      <c r="CL27" s="12"/>
      <c r="CM27" s="12"/>
      <c r="CN27" s="12"/>
      <c r="CO27" s="12"/>
      <c r="CP27" s="12"/>
      <c r="CQ27" s="12"/>
      <c r="CR27" s="12"/>
      <c r="CS27" s="12"/>
      <c r="CT27" s="12"/>
      <c r="CU27" s="12"/>
      <c r="CV27" s="12"/>
      <c r="CW27" s="12"/>
      <c r="CX27" s="12"/>
      <c r="CY27" s="12"/>
      <c r="CZ27" s="12"/>
      <c r="DA27" s="12"/>
      <c r="DB27" s="12"/>
      <c r="DC27" s="13" t="str">
        <f t="shared" si="6"/>
        <v/>
      </c>
      <c r="DD27" s="14">
        <f t="shared" si="0"/>
        <v>0</v>
      </c>
      <c r="DE27" s="27">
        <f t="shared" si="1"/>
        <v>0</v>
      </c>
      <c r="DF27" s="27">
        <f t="shared" si="2"/>
        <v>0</v>
      </c>
      <c r="DG27" s="27">
        <f t="shared" si="3"/>
        <v>0</v>
      </c>
      <c r="DH27" s="27">
        <f t="shared" si="4"/>
        <v>0</v>
      </c>
      <c r="DI27" s="27">
        <f t="shared" si="5"/>
        <v>0</v>
      </c>
      <c r="DJ27" s="105" t="str">
        <f>IF(ISERROR(('Questionnaire Analysis Sheet'!DE27+'Questionnaire Analysis Sheet'!DF27)/'Questionnaire Analysis Sheet'!DD27),"",('Questionnaire Analysis Sheet'!DE27+'Questionnaire Analysis Sheet'!DF27)/'Questionnaire Analysis Sheet'!DD27)</f>
        <v/>
      </c>
      <c r="DK27" s="105" t="str">
        <f>IF(ISERROR(('Questionnaire Analysis Sheet'!DH27+'Questionnaire Analysis Sheet'!DI27)/'Questionnaire Analysis Sheet'!DD27),"",('Questionnaire Analysis Sheet'!DH27+'Questionnaire Analysis Sheet'!DI27)/'Questionnaire Analysis Sheet'!DD27)</f>
        <v/>
      </c>
    </row>
    <row r="28" spans="1:115" ht="12" customHeight="1" x14ac:dyDescent="0.25">
      <c r="A28" s="15">
        <v>14</v>
      </c>
      <c r="B28" s="85"/>
      <c r="C28" s="86"/>
      <c r="D28" s="86"/>
      <c r="E28" s="86"/>
      <c r="F28" s="107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12"/>
      <c r="BL28" s="12"/>
      <c r="BM28" s="12"/>
      <c r="BN28" s="12"/>
      <c r="BO28" s="12"/>
      <c r="BP28" s="12"/>
      <c r="BQ28" s="12"/>
      <c r="BR28" s="12"/>
      <c r="BS28" s="12"/>
      <c r="BT28" s="12"/>
      <c r="BU28" s="12"/>
      <c r="BV28" s="12"/>
      <c r="BW28" s="12"/>
      <c r="BX28" s="12"/>
      <c r="BY28" s="12"/>
      <c r="BZ28" s="12"/>
      <c r="CA28" s="12"/>
      <c r="CB28" s="12"/>
      <c r="CC28" s="12"/>
      <c r="CD28" s="12"/>
      <c r="CE28" s="12"/>
      <c r="CF28" s="12"/>
      <c r="CG28" s="12"/>
      <c r="CH28" s="12"/>
      <c r="CI28" s="12"/>
      <c r="CJ28" s="12"/>
      <c r="CK28" s="12"/>
      <c r="CL28" s="12"/>
      <c r="CM28" s="12"/>
      <c r="CN28" s="12"/>
      <c r="CO28" s="12"/>
      <c r="CP28" s="12"/>
      <c r="CQ28" s="12"/>
      <c r="CR28" s="12"/>
      <c r="CS28" s="12"/>
      <c r="CT28" s="12"/>
      <c r="CU28" s="12"/>
      <c r="CV28" s="12"/>
      <c r="CW28" s="12"/>
      <c r="CX28" s="12"/>
      <c r="CY28" s="12"/>
      <c r="CZ28" s="12"/>
      <c r="DA28" s="12"/>
      <c r="DB28" s="12"/>
      <c r="DC28" s="13" t="str">
        <f t="shared" si="6"/>
        <v/>
      </c>
      <c r="DD28" s="14">
        <f t="shared" si="0"/>
        <v>0</v>
      </c>
      <c r="DE28" s="27">
        <f t="shared" si="1"/>
        <v>0</v>
      </c>
      <c r="DF28" s="27">
        <f t="shared" si="2"/>
        <v>0</v>
      </c>
      <c r="DG28" s="27">
        <f t="shared" si="3"/>
        <v>0</v>
      </c>
      <c r="DH28" s="27">
        <f t="shared" si="4"/>
        <v>0</v>
      </c>
      <c r="DI28" s="27">
        <f t="shared" si="5"/>
        <v>0</v>
      </c>
      <c r="DJ28" s="105" t="str">
        <f>IF(ISERROR(('Questionnaire Analysis Sheet'!DE28+'Questionnaire Analysis Sheet'!DF28)/'Questionnaire Analysis Sheet'!DD28),"",('Questionnaire Analysis Sheet'!DE28+'Questionnaire Analysis Sheet'!DF28)/'Questionnaire Analysis Sheet'!DD28)</f>
        <v/>
      </c>
      <c r="DK28" s="105" t="str">
        <f>IF(ISERROR(('Questionnaire Analysis Sheet'!DH28+'Questionnaire Analysis Sheet'!DI28)/'Questionnaire Analysis Sheet'!DD28),"",('Questionnaire Analysis Sheet'!DH28+'Questionnaire Analysis Sheet'!DI28)/'Questionnaire Analysis Sheet'!DD28)</f>
        <v/>
      </c>
    </row>
    <row r="29" spans="1:115" ht="12" customHeight="1" x14ac:dyDescent="0.25">
      <c r="A29" s="15">
        <v>15</v>
      </c>
      <c r="B29" s="85"/>
      <c r="C29" s="86"/>
      <c r="D29" s="86"/>
      <c r="E29" s="86"/>
      <c r="F29" s="107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  <c r="AZ29" s="12"/>
      <c r="BA29" s="12"/>
      <c r="BB29" s="12"/>
      <c r="BC29" s="12"/>
      <c r="BD29" s="12"/>
      <c r="BE29" s="12"/>
      <c r="BF29" s="12"/>
      <c r="BG29" s="12"/>
      <c r="BH29" s="12"/>
      <c r="BI29" s="12"/>
      <c r="BJ29" s="12"/>
      <c r="BK29" s="12"/>
      <c r="BL29" s="12"/>
      <c r="BM29" s="12"/>
      <c r="BN29" s="12"/>
      <c r="BO29" s="12"/>
      <c r="BP29" s="12"/>
      <c r="BQ29" s="12"/>
      <c r="BR29" s="12"/>
      <c r="BS29" s="12"/>
      <c r="BT29" s="12"/>
      <c r="BU29" s="12"/>
      <c r="BV29" s="12"/>
      <c r="BW29" s="12"/>
      <c r="BX29" s="12"/>
      <c r="BY29" s="12"/>
      <c r="BZ29" s="12"/>
      <c r="CA29" s="12"/>
      <c r="CB29" s="12"/>
      <c r="CC29" s="12"/>
      <c r="CD29" s="12"/>
      <c r="CE29" s="12"/>
      <c r="CF29" s="12"/>
      <c r="CG29" s="12"/>
      <c r="CH29" s="12"/>
      <c r="CI29" s="12"/>
      <c r="CJ29" s="12"/>
      <c r="CK29" s="12"/>
      <c r="CL29" s="12"/>
      <c r="CM29" s="12"/>
      <c r="CN29" s="12"/>
      <c r="CO29" s="12"/>
      <c r="CP29" s="12"/>
      <c r="CQ29" s="12"/>
      <c r="CR29" s="12"/>
      <c r="CS29" s="12"/>
      <c r="CT29" s="12"/>
      <c r="CU29" s="12"/>
      <c r="CV29" s="12"/>
      <c r="CW29" s="12"/>
      <c r="CX29" s="12"/>
      <c r="CY29" s="12"/>
      <c r="CZ29" s="12"/>
      <c r="DA29" s="12"/>
      <c r="DB29" s="12"/>
      <c r="DC29" s="13" t="str">
        <f t="shared" si="6"/>
        <v/>
      </c>
      <c r="DD29" s="14">
        <f t="shared" si="0"/>
        <v>0</v>
      </c>
      <c r="DE29" s="27">
        <f t="shared" si="1"/>
        <v>0</v>
      </c>
      <c r="DF29" s="27">
        <f t="shared" si="2"/>
        <v>0</v>
      </c>
      <c r="DG29" s="27">
        <f t="shared" si="3"/>
        <v>0</v>
      </c>
      <c r="DH29" s="27">
        <f t="shared" si="4"/>
        <v>0</v>
      </c>
      <c r="DI29" s="27">
        <f t="shared" si="5"/>
        <v>0</v>
      </c>
      <c r="DJ29" s="105" t="str">
        <f>IF(ISERROR(('Questionnaire Analysis Sheet'!DE29+'Questionnaire Analysis Sheet'!DF29)/'Questionnaire Analysis Sheet'!DD29),"",('Questionnaire Analysis Sheet'!DE29+'Questionnaire Analysis Sheet'!DF29)/'Questionnaire Analysis Sheet'!DD29)</f>
        <v/>
      </c>
      <c r="DK29" s="105" t="str">
        <f>IF(ISERROR(('Questionnaire Analysis Sheet'!DH29+'Questionnaire Analysis Sheet'!DI29)/'Questionnaire Analysis Sheet'!DD29),"",('Questionnaire Analysis Sheet'!DH29+'Questionnaire Analysis Sheet'!DI29)/'Questionnaire Analysis Sheet'!DD29)</f>
        <v/>
      </c>
    </row>
    <row r="30" spans="1:115" ht="12" customHeight="1" x14ac:dyDescent="0.25">
      <c r="A30" s="15">
        <v>16</v>
      </c>
      <c r="B30" s="85"/>
      <c r="C30" s="86"/>
      <c r="D30" s="86"/>
      <c r="E30" s="86"/>
      <c r="F30" s="107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  <c r="AZ30" s="12"/>
      <c r="BA30" s="12"/>
      <c r="BB30" s="12"/>
      <c r="BC30" s="12"/>
      <c r="BD30" s="12"/>
      <c r="BE30" s="12"/>
      <c r="BF30" s="12"/>
      <c r="BG30" s="12"/>
      <c r="BH30" s="12"/>
      <c r="BI30" s="12"/>
      <c r="BJ30" s="12"/>
      <c r="BK30" s="12"/>
      <c r="BL30" s="12"/>
      <c r="BM30" s="12"/>
      <c r="BN30" s="12"/>
      <c r="BO30" s="12"/>
      <c r="BP30" s="12"/>
      <c r="BQ30" s="12"/>
      <c r="BR30" s="12"/>
      <c r="BS30" s="12"/>
      <c r="BT30" s="12"/>
      <c r="BU30" s="12"/>
      <c r="BV30" s="12"/>
      <c r="BW30" s="12"/>
      <c r="BX30" s="12"/>
      <c r="BY30" s="12"/>
      <c r="BZ30" s="12"/>
      <c r="CA30" s="12"/>
      <c r="CB30" s="12"/>
      <c r="CC30" s="12"/>
      <c r="CD30" s="12"/>
      <c r="CE30" s="12"/>
      <c r="CF30" s="12"/>
      <c r="CG30" s="12"/>
      <c r="CH30" s="12"/>
      <c r="CI30" s="12"/>
      <c r="CJ30" s="12"/>
      <c r="CK30" s="12"/>
      <c r="CL30" s="12"/>
      <c r="CM30" s="12"/>
      <c r="CN30" s="12"/>
      <c r="CO30" s="12"/>
      <c r="CP30" s="12"/>
      <c r="CQ30" s="12"/>
      <c r="CR30" s="12"/>
      <c r="CS30" s="12"/>
      <c r="CT30" s="12"/>
      <c r="CU30" s="12"/>
      <c r="CV30" s="12"/>
      <c r="CW30" s="12"/>
      <c r="CX30" s="12"/>
      <c r="CY30" s="12"/>
      <c r="CZ30" s="12"/>
      <c r="DA30" s="12"/>
      <c r="DB30" s="12"/>
      <c r="DC30" s="13" t="str">
        <f t="shared" si="6"/>
        <v/>
      </c>
      <c r="DD30" s="14">
        <f t="shared" si="0"/>
        <v>0</v>
      </c>
      <c r="DE30" s="27">
        <f t="shared" si="1"/>
        <v>0</v>
      </c>
      <c r="DF30" s="27">
        <f t="shared" si="2"/>
        <v>0</v>
      </c>
      <c r="DG30" s="27">
        <f t="shared" si="3"/>
        <v>0</v>
      </c>
      <c r="DH30" s="27">
        <f t="shared" si="4"/>
        <v>0</v>
      </c>
      <c r="DI30" s="27">
        <f t="shared" si="5"/>
        <v>0</v>
      </c>
      <c r="DJ30" s="105" t="str">
        <f>IF(ISERROR(('Questionnaire Analysis Sheet'!DE30+'Questionnaire Analysis Sheet'!DF30)/'Questionnaire Analysis Sheet'!DD30),"",('Questionnaire Analysis Sheet'!DE30+'Questionnaire Analysis Sheet'!DF30)/'Questionnaire Analysis Sheet'!DD30)</f>
        <v/>
      </c>
      <c r="DK30" s="105" t="str">
        <f>IF(ISERROR(('Questionnaire Analysis Sheet'!DH30+'Questionnaire Analysis Sheet'!DI30)/'Questionnaire Analysis Sheet'!DD30),"",('Questionnaire Analysis Sheet'!DH30+'Questionnaire Analysis Sheet'!DI30)/'Questionnaire Analysis Sheet'!DD30)</f>
        <v/>
      </c>
    </row>
    <row r="31" spans="1:115" ht="12" customHeight="1" x14ac:dyDescent="0.25">
      <c r="A31" s="15">
        <v>17</v>
      </c>
      <c r="B31" s="85"/>
      <c r="C31" s="86"/>
      <c r="D31" s="86"/>
      <c r="E31" s="86"/>
      <c r="F31" s="107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2"/>
      <c r="AW31" s="12"/>
      <c r="AX31" s="12"/>
      <c r="AY31" s="12"/>
      <c r="AZ31" s="12"/>
      <c r="BA31" s="12"/>
      <c r="BB31" s="12"/>
      <c r="BC31" s="12"/>
      <c r="BD31" s="12"/>
      <c r="BE31" s="12"/>
      <c r="BF31" s="12"/>
      <c r="BG31" s="12"/>
      <c r="BH31" s="12"/>
      <c r="BI31" s="12"/>
      <c r="BJ31" s="12"/>
      <c r="BK31" s="12"/>
      <c r="BL31" s="12"/>
      <c r="BM31" s="12"/>
      <c r="BN31" s="12"/>
      <c r="BO31" s="12"/>
      <c r="BP31" s="12"/>
      <c r="BQ31" s="12"/>
      <c r="BR31" s="12"/>
      <c r="BS31" s="12"/>
      <c r="BT31" s="12"/>
      <c r="BU31" s="12"/>
      <c r="BV31" s="12"/>
      <c r="BW31" s="12"/>
      <c r="BX31" s="12"/>
      <c r="BY31" s="12"/>
      <c r="BZ31" s="12"/>
      <c r="CA31" s="12"/>
      <c r="CB31" s="12"/>
      <c r="CC31" s="12"/>
      <c r="CD31" s="12"/>
      <c r="CE31" s="12"/>
      <c r="CF31" s="12"/>
      <c r="CG31" s="12"/>
      <c r="CH31" s="12"/>
      <c r="CI31" s="12"/>
      <c r="CJ31" s="12"/>
      <c r="CK31" s="12"/>
      <c r="CL31" s="12"/>
      <c r="CM31" s="12"/>
      <c r="CN31" s="12"/>
      <c r="CO31" s="12"/>
      <c r="CP31" s="12"/>
      <c r="CQ31" s="12"/>
      <c r="CR31" s="12"/>
      <c r="CS31" s="12"/>
      <c r="CT31" s="12"/>
      <c r="CU31" s="12"/>
      <c r="CV31" s="12"/>
      <c r="CW31" s="12"/>
      <c r="CX31" s="12"/>
      <c r="CY31" s="12"/>
      <c r="CZ31" s="12"/>
      <c r="DA31" s="12"/>
      <c r="DB31" s="12"/>
      <c r="DC31" s="13" t="str">
        <f t="shared" si="6"/>
        <v/>
      </c>
      <c r="DD31" s="14">
        <f t="shared" si="0"/>
        <v>0</v>
      </c>
      <c r="DE31" s="27">
        <f t="shared" si="1"/>
        <v>0</v>
      </c>
      <c r="DF31" s="27">
        <f t="shared" si="2"/>
        <v>0</v>
      </c>
      <c r="DG31" s="27">
        <f t="shared" si="3"/>
        <v>0</v>
      </c>
      <c r="DH31" s="27">
        <f t="shared" si="4"/>
        <v>0</v>
      </c>
      <c r="DI31" s="27">
        <f t="shared" si="5"/>
        <v>0</v>
      </c>
      <c r="DJ31" s="105" t="str">
        <f>IF(ISERROR(('Questionnaire Analysis Sheet'!DE31+'Questionnaire Analysis Sheet'!DF31)/'Questionnaire Analysis Sheet'!DD31),"",('Questionnaire Analysis Sheet'!DE31+'Questionnaire Analysis Sheet'!DF31)/'Questionnaire Analysis Sheet'!DD31)</f>
        <v/>
      </c>
      <c r="DK31" s="105" t="str">
        <f>IF(ISERROR(('Questionnaire Analysis Sheet'!DH31+'Questionnaire Analysis Sheet'!DI31)/'Questionnaire Analysis Sheet'!DD31),"",('Questionnaire Analysis Sheet'!DH31+'Questionnaire Analysis Sheet'!DI31)/'Questionnaire Analysis Sheet'!DD31)</f>
        <v/>
      </c>
    </row>
    <row r="32" spans="1:115" ht="12" customHeight="1" x14ac:dyDescent="0.25">
      <c r="A32" s="15">
        <v>18</v>
      </c>
      <c r="B32" s="85"/>
      <c r="C32" s="86"/>
      <c r="D32" s="86"/>
      <c r="E32" s="86"/>
      <c r="F32" s="107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12"/>
      <c r="AT32" s="12"/>
      <c r="AU32" s="12"/>
      <c r="AV32" s="12"/>
      <c r="AW32" s="12"/>
      <c r="AX32" s="12"/>
      <c r="AY32" s="12"/>
      <c r="AZ32" s="12"/>
      <c r="BA32" s="12"/>
      <c r="BB32" s="12"/>
      <c r="BC32" s="12"/>
      <c r="BD32" s="12"/>
      <c r="BE32" s="12"/>
      <c r="BF32" s="12"/>
      <c r="BG32" s="12"/>
      <c r="BH32" s="12"/>
      <c r="BI32" s="12"/>
      <c r="BJ32" s="12"/>
      <c r="BK32" s="12"/>
      <c r="BL32" s="12"/>
      <c r="BM32" s="12"/>
      <c r="BN32" s="12"/>
      <c r="BO32" s="12"/>
      <c r="BP32" s="12"/>
      <c r="BQ32" s="12"/>
      <c r="BR32" s="12"/>
      <c r="BS32" s="12"/>
      <c r="BT32" s="12"/>
      <c r="BU32" s="12"/>
      <c r="BV32" s="12"/>
      <c r="BW32" s="12"/>
      <c r="BX32" s="12"/>
      <c r="BY32" s="12"/>
      <c r="BZ32" s="12"/>
      <c r="CA32" s="12"/>
      <c r="CB32" s="12"/>
      <c r="CC32" s="12"/>
      <c r="CD32" s="12"/>
      <c r="CE32" s="12"/>
      <c r="CF32" s="12"/>
      <c r="CG32" s="12"/>
      <c r="CH32" s="12"/>
      <c r="CI32" s="12"/>
      <c r="CJ32" s="12"/>
      <c r="CK32" s="12"/>
      <c r="CL32" s="12"/>
      <c r="CM32" s="12"/>
      <c r="CN32" s="12"/>
      <c r="CO32" s="12"/>
      <c r="CP32" s="12"/>
      <c r="CQ32" s="12"/>
      <c r="CR32" s="12"/>
      <c r="CS32" s="12"/>
      <c r="CT32" s="12"/>
      <c r="CU32" s="12"/>
      <c r="CV32" s="12"/>
      <c r="CW32" s="12"/>
      <c r="CX32" s="12"/>
      <c r="CY32" s="12"/>
      <c r="CZ32" s="12"/>
      <c r="DA32" s="12"/>
      <c r="DB32" s="12"/>
      <c r="DC32" s="13" t="str">
        <f t="shared" si="6"/>
        <v/>
      </c>
      <c r="DD32" s="14">
        <f t="shared" si="0"/>
        <v>0</v>
      </c>
      <c r="DE32" s="27">
        <f t="shared" si="1"/>
        <v>0</v>
      </c>
      <c r="DF32" s="27">
        <f t="shared" si="2"/>
        <v>0</v>
      </c>
      <c r="DG32" s="27">
        <f t="shared" si="3"/>
        <v>0</v>
      </c>
      <c r="DH32" s="27">
        <f t="shared" si="4"/>
        <v>0</v>
      </c>
      <c r="DI32" s="27">
        <f t="shared" si="5"/>
        <v>0</v>
      </c>
      <c r="DJ32" s="105" t="str">
        <f>IF(ISERROR(('Questionnaire Analysis Sheet'!DE32+'Questionnaire Analysis Sheet'!DF32)/'Questionnaire Analysis Sheet'!DD32),"",('Questionnaire Analysis Sheet'!DE32+'Questionnaire Analysis Sheet'!DF32)/'Questionnaire Analysis Sheet'!DD32)</f>
        <v/>
      </c>
      <c r="DK32" s="105" t="str">
        <f>IF(ISERROR(('Questionnaire Analysis Sheet'!DH32+'Questionnaire Analysis Sheet'!DI32)/'Questionnaire Analysis Sheet'!DD32),"",('Questionnaire Analysis Sheet'!DH32+'Questionnaire Analysis Sheet'!DI32)/'Questionnaire Analysis Sheet'!DD32)</f>
        <v/>
      </c>
    </row>
    <row r="33" spans="1:115" ht="12" customHeight="1" x14ac:dyDescent="0.25">
      <c r="A33" s="15">
        <v>19</v>
      </c>
      <c r="B33" s="85"/>
      <c r="C33" s="86"/>
      <c r="D33" s="86"/>
      <c r="E33" s="86"/>
      <c r="F33" s="107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12"/>
      <c r="BB33" s="12"/>
      <c r="BC33" s="12"/>
      <c r="BD33" s="12"/>
      <c r="BE33" s="12"/>
      <c r="BF33" s="12"/>
      <c r="BG33" s="12"/>
      <c r="BH33" s="12"/>
      <c r="BI33" s="12"/>
      <c r="BJ33" s="12"/>
      <c r="BK33" s="12"/>
      <c r="BL33" s="12"/>
      <c r="BM33" s="12"/>
      <c r="BN33" s="12"/>
      <c r="BO33" s="12"/>
      <c r="BP33" s="12"/>
      <c r="BQ33" s="12"/>
      <c r="BR33" s="12"/>
      <c r="BS33" s="12"/>
      <c r="BT33" s="12"/>
      <c r="BU33" s="12"/>
      <c r="BV33" s="12"/>
      <c r="BW33" s="12"/>
      <c r="BX33" s="12"/>
      <c r="BY33" s="12"/>
      <c r="BZ33" s="12"/>
      <c r="CA33" s="12"/>
      <c r="CB33" s="12"/>
      <c r="CC33" s="12"/>
      <c r="CD33" s="12"/>
      <c r="CE33" s="12"/>
      <c r="CF33" s="12"/>
      <c r="CG33" s="12"/>
      <c r="CH33" s="12"/>
      <c r="CI33" s="12"/>
      <c r="CJ33" s="12"/>
      <c r="CK33" s="12"/>
      <c r="CL33" s="12"/>
      <c r="CM33" s="12"/>
      <c r="CN33" s="12"/>
      <c r="CO33" s="12"/>
      <c r="CP33" s="12"/>
      <c r="CQ33" s="12"/>
      <c r="CR33" s="12"/>
      <c r="CS33" s="12"/>
      <c r="CT33" s="12"/>
      <c r="CU33" s="12"/>
      <c r="CV33" s="12"/>
      <c r="CW33" s="12"/>
      <c r="CX33" s="12"/>
      <c r="CY33" s="12"/>
      <c r="CZ33" s="12"/>
      <c r="DA33" s="12"/>
      <c r="DB33" s="12"/>
      <c r="DC33" s="13" t="str">
        <f t="shared" si="6"/>
        <v/>
      </c>
      <c r="DD33" s="14">
        <f t="shared" si="0"/>
        <v>0</v>
      </c>
      <c r="DE33" s="27">
        <f t="shared" si="1"/>
        <v>0</v>
      </c>
      <c r="DF33" s="27">
        <f t="shared" si="2"/>
        <v>0</v>
      </c>
      <c r="DG33" s="27">
        <f t="shared" si="3"/>
        <v>0</v>
      </c>
      <c r="DH33" s="27">
        <f t="shared" si="4"/>
        <v>0</v>
      </c>
      <c r="DI33" s="27">
        <f t="shared" si="5"/>
        <v>0</v>
      </c>
      <c r="DJ33" s="105" t="str">
        <f>IF(ISERROR(('Questionnaire Analysis Sheet'!DE33+'Questionnaire Analysis Sheet'!DF33)/'Questionnaire Analysis Sheet'!DD33),"",('Questionnaire Analysis Sheet'!DE33+'Questionnaire Analysis Sheet'!DF33)/'Questionnaire Analysis Sheet'!DD33)</f>
        <v/>
      </c>
      <c r="DK33" s="105" t="str">
        <f>IF(ISERROR(('Questionnaire Analysis Sheet'!DH33+'Questionnaire Analysis Sheet'!DI33)/'Questionnaire Analysis Sheet'!DD33),"",('Questionnaire Analysis Sheet'!DH33+'Questionnaire Analysis Sheet'!DI33)/'Questionnaire Analysis Sheet'!DD33)</f>
        <v/>
      </c>
    </row>
    <row r="34" spans="1:115" ht="12" customHeight="1" x14ac:dyDescent="0.25">
      <c r="A34" s="15">
        <v>20</v>
      </c>
      <c r="B34" s="85"/>
      <c r="C34" s="86"/>
      <c r="D34" s="86"/>
      <c r="E34" s="86"/>
      <c r="F34" s="107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  <c r="AR34" s="12"/>
      <c r="AS34" s="12"/>
      <c r="AT34" s="12"/>
      <c r="AU34" s="12"/>
      <c r="AV34" s="12"/>
      <c r="AW34" s="12"/>
      <c r="AX34" s="12"/>
      <c r="AY34" s="12"/>
      <c r="AZ34" s="12"/>
      <c r="BA34" s="12"/>
      <c r="BB34" s="12"/>
      <c r="BC34" s="12"/>
      <c r="BD34" s="12"/>
      <c r="BE34" s="12"/>
      <c r="BF34" s="12"/>
      <c r="BG34" s="12"/>
      <c r="BH34" s="12"/>
      <c r="BI34" s="12"/>
      <c r="BJ34" s="12"/>
      <c r="BK34" s="12"/>
      <c r="BL34" s="12"/>
      <c r="BM34" s="12"/>
      <c r="BN34" s="12"/>
      <c r="BO34" s="12"/>
      <c r="BP34" s="12"/>
      <c r="BQ34" s="12"/>
      <c r="BR34" s="12"/>
      <c r="BS34" s="12"/>
      <c r="BT34" s="12"/>
      <c r="BU34" s="12"/>
      <c r="BV34" s="12"/>
      <c r="BW34" s="12"/>
      <c r="BX34" s="12"/>
      <c r="BY34" s="12"/>
      <c r="BZ34" s="12"/>
      <c r="CA34" s="12"/>
      <c r="CB34" s="12"/>
      <c r="CC34" s="12"/>
      <c r="CD34" s="12"/>
      <c r="CE34" s="12"/>
      <c r="CF34" s="12"/>
      <c r="CG34" s="12"/>
      <c r="CH34" s="12"/>
      <c r="CI34" s="12"/>
      <c r="CJ34" s="12"/>
      <c r="CK34" s="12"/>
      <c r="CL34" s="12"/>
      <c r="CM34" s="12"/>
      <c r="CN34" s="12"/>
      <c r="CO34" s="12"/>
      <c r="CP34" s="12"/>
      <c r="CQ34" s="12"/>
      <c r="CR34" s="12"/>
      <c r="CS34" s="12"/>
      <c r="CT34" s="12"/>
      <c r="CU34" s="12"/>
      <c r="CV34" s="12"/>
      <c r="CW34" s="12"/>
      <c r="CX34" s="12"/>
      <c r="CY34" s="12"/>
      <c r="CZ34" s="12"/>
      <c r="DA34" s="12"/>
      <c r="DB34" s="12"/>
      <c r="DC34" s="13" t="str">
        <f t="shared" si="6"/>
        <v/>
      </c>
      <c r="DD34" s="14">
        <f t="shared" si="0"/>
        <v>0</v>
      </c>
      <c r="DE34" s="27">
        <f t="shared" si="1"/>
        <v>0</v>
      </c>
      <c r="DF34" s="27">
        <f t="shared" si="2"/>
        <v>0</v>
      </c>
      <c r="DG34" s="27">
        <f t="shared" si="3"/>
        <v>0</v>
      </c>
      <c r="DH34" s="27">
        <f t="shared" si="4"/>
        <v>0</v>
      </c>
      <c r="DI34" s="27">
        <f t="shared" si="5"/>
        <v>0</v>
      </c>
      <c r="DJ34" s="105" t="str">
        <f>IF(ISERROR(('Questionnaire Analysis Sheet'!DE34+'Questionnaire Analysis Sheet'!DF34)/'Questionnaire Analysis Sheet'!DD34),"",('Questionnaire Analysis Sheet'!DE34+'Questionnaire Analysis Sheet'!DF34)/'Questionnaire Analysis Sheet'!DD34)</f>
        <v/>
      </c>
      <c r="DK34" s="105" t="str">
        <f>IF(ISERROR(('Questionnaire Analysis Sheet'!DH34+'Questionnaire Analysis Sheet'!DI34)/'Questionnaire Analysis Sheet'!DD34),"",('Questionnaire Analysis Sheet'!DH34+'Questionnaire Analysis Sheet'!DI34)/'Questionnaire Analysis Sheet'!DD34)</f>
        <v/>
      </c>
    </row>
    <row r="35" spans="1:115" ht="12" customHeight="1" x14ac:dyDescent="0.25">
      <c r="A35" s="15">
        <v>21</v>
      </c>
      <c r="B35" s="85"/>
      <c r="C35" s="86"/>
      <c r="D35" s="86"/>
      <c r="E35" s="86"/>
      <c r="F35" s="107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  <c r="AR35" s="12"/>
      <c r="AS35" s="12"/>
      <c r="AT35" s="12"/>
      <c r="AU35" s="12"/>
      <c r="AV35" s="12"/>
      <c r="AW35" s="12"/>
      <c r="AX35" s="12"/>
      <c r="AY35" s="12"/>
      <c r="AZ35" s="12"/>
      <c r="BA35" s="12"/>
      <c r="BB35" s="12"/>
      <c r="BC35" s="12"/>
      <c r="BD35" s="12"/>
      <c r="BE35" s="12"/>
      <c r="BF35" s="12"/>
      <c r="BG35" s="12"/>
      <c r="BH35" s="12"/>
      <c r="BI35" s="12"/>
      <c r="BJ35" s="12"/>
      <c r="BK35" s="12"/>
      <c r="BL35" s="12"/>
      <c r="BM35" s="12"/>
      <c r="BN35" s="12"/>
      <c r="BO35" s="12"/>
      <c r="BP35" s="12"/>
      <c r="BQ35" s="12"/>
      <c r="BR35" s="12"/>
      <c r="BS35" s="12"/>
      <c r="BT35" s="12"/>
      <c r="BU35" s="12"/>
      <c r="BV35" s="12"/>
      <c r="BW35" s="12"/>
      <c r="BX35" s="12"/>
      <c r="BY35" s="12"/>
      <c r="BZ35" s="12"/>
      <c r="CA35" s="12"/>
      <c r="CB35" s="12"/>
      <c r="CC35" s="12"/>
      <c r="CD35" s="12"/>
      <c r="CE35" s="12"/>
      <c r="CF35" s="12"/>
      <c r="CG35" s="12"/>
      <c r="CH35" s="12"/>
      <c r="CI35" s="12"/>
      <c r="CJ35" s="12"/>
      <c r="CK35" s="12"/>
      <c r="CL35" s="12"/>
      <c r="CM35" s="12"/>
      <c r="CN35" s="12"/>
      <c r="CO35" s="12"/>
      <c r="CP35" s="12"/>
      <c r="CQ35" s="12"/>
      <c r="CR35" s="12"/>
      <c r="CS35" s="12"/>
      <c r="CT35" s="12"/>
      <c r="CU35" s="12"/>
      <c r="CV35" s="12"/>
      <c r="CW35" s="12"/>
      <c r="CX35" s="12"/>
      <c r="CY35" s="12"/>
      <c r="CZ35" s="12"/>
      <c r="DA35" s="12"/>
      <c r="DB35" s="12"/>
      <c r="DC35" s="13" t="str">
        <f t="shared" si="6"/>
        <v/>
      </c>
      <c r="DD35" s="14">
        <f t="shared" si="0"/>
        <v>0</v>
      </c>
      <c r="DE35" s="27">
        <f t="shared" si="1"/>
        <v>0</v>
      </c>
      <c r="DF35" s="27">
        <f t="shared" si="2"/>
        <v>0</v>
      </c>
      <c r="DG35" s="27">
        <f t="shared" si="3"/>
        <v>0</v>
      </c>
      <c r="DH35" s="27">
        <f t="shared" si="4"/>
        <v>0</v>
      </c>
      <c r="DI35" s="27">
        <f t="shared" si="5"/>
        <v>0</v>
      </c>
      <c r="DJ35" s="105" t="str">
        <f>IF(ISERROR(('Questionnaire Analysis Sheet'!DE35+'Questionnaire Analysis Sheet'!DF35)/'Questionnaire Analysis Sheet'!DD35),"",('Questionnaire Analysis Sheet'!DE35+'Questionnaire Analysis Sheet'!DF35)/'Questionnaire Analysis Sheet'!DD35)</f>
        <v/>
      </c>
      <c r="DK35" s="105" t="str">
        <f>IF(ISERROR(('Questionnaire Analysis Sheet'!DH35+'Questionnaire Analysis Sheet'!DI35)/'Questionnaire Analysis Sheet'!DD35),"",('Questionnaire Analysis Sheet'!DH35+'Questionnaire Analysis Sheet'!DI35)/'Questionnaire Analysis Sheet'!DD35)</f>
        <v/>
      </c>
    </row>
    <row r="36" spans="1:115" ht="12" customHeight="1" x14ac:dyDescent="0.25">
      <c r="A36" s="15">
        <v>22</v>
      </c>
      <c r="B36" s="85"/>
      <c r="C36" s="86"/>
      <c r="D36" s="86"/>
      <c r="E36" s="86"/>
      <c r="F36" s="107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2"/>
      <c r="AU36" s="12"/>
      <c r="AV36" s="12"/>
      <c r="AW36" s="12"/>
      <c r="AX36" s="12"/>
      <c r="AY36" s="12"/>
      <c r="AZ36" s="12"/>
      <c r="BA36" s="12"/>
      <c r="BB36" s="12"/>
      <c r="BC36" s="12"/>
      <c r="BD36" s="12"/>
      <c r="BE36" s="12"/>
      <c r="BF36" s="12"/>
      <c r="BG36" s="12"/>
      <c r="BH36" s="12"/>
      <c r="BI36" s="12"/>
      <c r="BJ36" s="12"/>
      <c r="BK36" s="12"/>
      <c r="BL36" s="12"/>
      <c r="BM36" s="12"/>
      <c r="BN36" s="12"/>
      <c r="BO36" s="12"/>
      <c r="BP36" s="12"/>
      <c r="BQ36" s="12"/>
      <c r="BR36" s="12"/>
      <c r="BS36" s="12"/>
      <c r="BT36" s="12"/>
      <c r="BU36" s="12"/>
      <c r="BV36" s="12"/>
      <c r="BW36" s="12"/>
      <c r="BX36" s="12"/>
      <c r="BY36" s="12"/>
      <c r="BZ36" s="12"/>
      <c r="CA36" s="12"/>
      <c r="CB36" s="12"/>
      <c r="CC36" s="12"/>
      <c r="CD36" s="12"/>
      <c r="CE36" s="12"/>
      <c r="CF36" s="12"/>
      <c r="CG36" s="12"/>
      <c r="CH36" s="12"/>
      <c r="CI36" s="12"/>
      <c r="CJ36" s="12"/>
      <c r="CK36" s="12"/>
      <c r="CL36" s="12"/>
      <c r="CM36" s="12"/>
      <c r="CN36" s="12"/>
      <c r="CO36" s="12"/>
      <c r="CP36" s="12"/>
      <c r="CQ36" s="12"/>
      <c r="CR36" s="12"/>
      <c r="CS36" s="12"/>
      <c r="CT36" s="12"/>
      <c r="CU36" s="12"/>
      <c r="CV36" s="12"/>
      <c r="CW36" s="12"/>
      <c r="CX36" s="12"/>
      <c r="CY36" s="12"/>
      <c r="CZ36" s="12"/>
      <c r="DA36" s="12"/>
      <c r="DB36" s="12"/>
      <c r="DC36" s="13" t="str">
        <f t="shared" si="6"/>
        <v/>
      </c>
      <c r="DD36" s="14">
        <f t="shared" si="0"/>
        <v>0</v>
      </c>
      <c r="DE36" s="27">
        <f t="shared" si="1"/>
        <v>0</v>
      </c>
      <c r="DF36" s="27">
        <f t="shared" si="2"/>
        <v>0</v>
      </c>
      <c r="DG36" s="27">
        <f t="shared" si="3"/>
        <v>0</v>
      </c>
      <c r="DH36" s="27">
        <f t="shared" si="4"/>
        <v>0</v>
      </c>
      <c r="DI36" s="27">
        <f t="shared" si="5"/>
        <v>0</v>
      </c>
      <c r="DJ36" s="105" t="str">
        <f>IF(ISERROR(('Questionnaire Analysis Sheet'!DE36+'Questionnaire Analysis Sheet'!DF36)/'Questionnaire Analysis Sheet'!DD36),"",('Questionnaire Analysis Sheet'!DE36+'Questionnaire Analysis Sheet'!DF36)/'Questionnaire Analysis Sheet'!DD36)</f>
        <v/>
      </c>
      <c r="DK36" s="105" t="str">
        <f>IF(ISERROR(('Questionnaire Analysis Sheet'!DH36+'Questionnaire Analysis Sheet'!DI36)/'Questionnaire Analysis Sheet'!DD36),"",('Questionnaire Analysis Sheet'!DH36+'Questionnaire Analysis Sheet'!DI36)/'Questionnaire Analysis Sheet'!DD36)</f>
        <v/>
      </c>
    </row>
    <row r="37" spans="1:115" ht="12" customHeight="1" x14ac:dyDescent="0.25">
      <c r="A37" s="15">
        <v>23</v>
      </c>
      <c r="B37" s="85"/>
      <c r="C37" s="86"/>
      <c r="D37" s="86"/>
      <c r="E37" s="86"/>
      <c r="F37" s="107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12"/>
      <c r="AO37" s="12"/>
      <c r="AP37" s="12"/>
      <c r="AQ37" s="12"/>
      <c r="AR37" s="12"/>
      <c r="AS37" s="12"/>
      <c r="AT37" s="12"/>
      <c r="AU37" s="12"/>
      <c r="AV37" s="12"/>
      <c r="AW37" s="12"/>
      <c r="AX37" s="12"/>
      <c r="AY37" s="12"/>
      <c r="AZ37" s="12"/>
      <c r="BA37" s="12"/>
      <c r="BB37" s="12"/>
      <c r="BC37" s="12"/>
      <c r="BD37" s="12"/>
      <c r="BE37" s="12"/>
      <c r="BF37" s="12"/>
      <c r="BG37" s="12"/>
      <c r="BH37" s="12"/>
      <c r="BI37" s="12"/>
      <c r="BJ37" s="12"/>
      <c r="BK37" s="12"/>
      <c r="BL37" s="12"/>
      <c r="BM37" s="12"/>
      <c r="BN37" s="12"/>
      <c r="BO37" s="12"/>
      <c r="BP37" s="12"/>
      <c r="BQ37" s="12"/>
      <c r="BR37" s="12"/>
      <c r="BS37" s="12"/>
      <c r="BT37" s="12"/>
      <c r="BU37" s="12"/>
      <c r="BV37" s="12"/>
      <c r="BW37" s="12"/>
      <c r="BX37" s="12"/>
      <c r="BY37" s="12"/>
      <c r="BZ37" s="12"/>
      <c r="CA37" s="12"/>
      <c r="CB37" s="12"/>
      <c r="CC37" s="12"/>
      <c r="CD37" s="12"/>
      <c r="CE37" s="12"/>
      <c r="CF37" s="12"/>
      <c r="CG37" s="12"/>
      <c r="CH37" s="12"/>
      <c r="CI37" s="12"/>
      <c r="CJ37" s="12"/>
      <c r="CK37" s="12"/>
      <c r="CL37" s="12"/>
      <c r="CM37" s="12"/>
      <c r="CN37" s="12"/>
      <c r="CO37" s="12"/>
      <c r="CP37" s="12"/>
      <c r="CQ37" s="12"/>
      <c r="CR37" s="12"/>
      <c r="CS37" s="12"/>
      <c r="CT37" s="12"/>
      <c r="CU37" s="12"/>
      <c r="CV37" s="12"/>
      <c r="CW37" s="12"/>
      <c r="CX37" s="12"/>
      <c r="CY37" s="12"/>
      <c r="CZ37" s="12"/>
      <c r="DA37" s="12"/>
      <c r="DB37" s="12"/>
      <c r="DC37" s="13" t="str">
        <f t="shared" si="6"/>
        <v/>
      </c>
      <c r="DD37" s="14">
        <f t="shared" si="0"/>
        <v>0</v>
      </c>
      <c r="DE37" s="27">
        <f t="shared" si="1"/>
        <v>0</v>
      </c>
      <c r="DF37" s="27">
        <f t="shared" si="2"/>
        <v>0</v>
      </c>
      <c r="DG37" s="27">
        <f t="shared" si="3"/>
        <v>0</v>
      </c>
      <c r="DH37" s="27">
        <f t="shared" si="4"/>
        <v>0</v>
      </c>
      <c r="DI37" s="27">
        <f t="shared" si="5"/>
        <v>0</v>
      </c>
      <c r="DJ37" s="105" t="str">
        <f>IF(ISERROR(('Questionnaire Analysis Sheet'!DE37+'Questionnaire Analysis Sheet'!DF37)/'Questionnaire Analysis Sheet'!DD37),"",('Questionnaire Analysis Sheet'!DE37+'Questionnaire Analysis Sheet'!DF37)/'Questionnaire Analysis Sheet'!DD37)</f>
        <v/>
      </c>
      <c r="DK37" s="105" t="str">
        <f>IF(ISERROR(('Questionnaire Analysis Sheet'!DH37+'Questionnaire Analysis Sheet'!DI37)/'Questionnaire Analysis Sheet'!DD37),"",('Questionnaire Analysis Sheet'!DH37+'Questionnaire Analysis Sheet'!DI37)/'Questionnaire Analysis Sheet'!DD37)</f>
        <v/>
      </c>
    </row>
    <row r="38" spans="1:115" ht="12" customHeight="1" x14ac:dyDescent="0.25">
      <c r="A38" s="15">
        <v>24</v>
      </c>
      <c r="B38" s="85"/>
      <c r="C38" s="86"/>
      <c r="D38" s="86"/>
      <c r="E38" s="86"/>
      <c r="F38" s="107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/>
      <c r="AM38" s="12"/>
      <c r="AN38" s="12"/>
      <c r="AO38" s="12"/>
      <c r="AP38" s="12"/>
      <c r="AQ38" s="12"/>
      <c r="AR38" s="12"/>
      <c r="AS38" s="12"/>
      <c r="AT38" s="12"/>
      <c r="AU38" s="12"/>
      <c r="AV38" s="12"/>
      <c r="AW38" s="12"/>
      <c r="AX38" s="12"/>
      <c r="AY38" s="12"/>
      <c r="AZ38" s="12"/>
      <c r="BA38" s="12"/>
      <c r="BB38" s="12"/>
      <c r="BC38" s="12"/>
      <c r="BD38" s="12"/>
      <c r="BE38" s="12"/>
      <c r="BF38" s="12"/>
      <c r="BG38" s="12"/>
      <c r="BH38" s="12"/>
      <c r="BI38" s="12"/>
      <c r="BJ38" s="12"/>
      <c r="BK38" s="12"/>
      <c r="BL38" s="12"/>
      <c r="BM38" s="12"/>
      <c r="BN38" s="12"/>
      <c r="BO38" s="12"/>
      <c r="BP38" s="12"/>
      <c r="BQ38" s="12"/>
      <c r="BR38" s="12"/>
      <c r="BS38" s="12"/>
      <c r="BT38" s="12"/>
      <c r="BU38" s="12"/>
      <c r="BV38" s="12"/>
      <c r="BW38" s="12"/>
      <c r="BX38" s="12"/>
      <c r="BY38" s="12"/>
      <c r="BZ38" s="12"/>
      <c r="CA38" s="12"/>
      <c r="CB38" s="12"/>
      <c r="CC38" s="12"/>
      <c r="CD38" s="12"/>
      <c r="CE38" s="12"/>
      <c r="CF38" s="12"/>
      <c r="CG38" s="12"/>
      <c r="CH38" s="12"/>
      <c r="CI38" s="12"/>
      <c r="CJ38" s="12"/>
      <c r="CK38" s="12"/>
      <c r="CL38" s="12"/>
      <c r="CM38" s="12"/>
      <c r="CN38" s="12"/>
      <c r="CO38" s="12"/>
      <c r="CP38" s="12"/>
      <c r="CQ38" s="12"/>
      <c r="CR38" s="12"/>
      <c r="CS38" s="12"/>
      <c r="CT38" s="12"/>
      <c r="CU38" s="12"/>
      <c r="CV38" s="12"/>
      <c r="CW38" s="12"/>
      <c r="CX38" s="12"/>
      <c r="CY38" s="12"/>
      <c r="CZ38" s="12"/>
      <c r="DA38" s="12"/>
      <c r="DB38" s="12"/>
      <c r="DC38" s="13" t="str">
        <f t="shared" si="6"/>
        <v/>
      </c>
      <c r="DD38" s="14">
        <f t="shared" si="0"/>
        <v>0</v>
      </c>
      <c r="DE38" s="27">
        <f t="shared" si="1"/>
        <v>0</v>
      </c>
      <c r="DF38" s="27">
        <f t="shared" si="2"/>
        <v>0</v>
      </c>
      <c r="DG38" s="27">
        <f t="shared" si="3"/>
        <v>0</v>
      </c>
      <c r="DH38" s="27">
        <f t="shared" si="4"/>
        <v>0</v>
      </c>
      <c r="DI38" s="27">
        <f t="shared" si="5"/>
        <v>0</v>
      </c>
      <c r="DJ38" s="105" t="str">
        <f>IF(ISERROR(('Questionnaire Analysis Sheet'!DE38+'Questionnaire Analysis Sheet'!DF38)/'Questionnaire Analysis Sheet'!DD38),"",('Questionnaire Analysis Sheet'!DE38+'Questionnaire Analysis Sheet'!DF38)/'Questionnaire Analysis Sheet'!DD38)</f>
        <v/>
      </c>
      <c r="DK38" s="105" t="str">
        <f>IF(ISERROR(('Questionnaire Analysis Sheet'!DH38+'Questionnaire Analysis Sheet'!DI38)/'Questionnaire Analysis Sheet'!DD38),"",('Questionnaire Analysis Sheet'!DH38+'Questionnaire Analysis Sheet'!DI38)/'Questionnaire Analysis Sheet'!DD38)</f>
        <v/>
      </c>
    </row>
    <row r="39" spans="1:115" ht="12" customHeight="1" x14ac:dyDescent="0.25">
      <c r="A39" s="15">
        <v>25</v>
      </c>
      <c r="B39" s="85"/>
      <c r="C39" s="86"/>
      <c r="D39" s="86"/>
      <c r="E39" s="86"/>
      <c r="F39" s="107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12"/>
      <c r="AO39" s="12"/>
      <c r="AP39" s="12"/>
      <c r="AQ39" s="12"/>
      <c r="AR39" s="12"/>
      <c r="AS39" s="12"/>
      <c r="AT39" s="12"/>
      <c r="AU39" s="12"/>
      <c r="AV39" s="12"/>
      <c r="AW39" s="12"/>
      <c r="AX39" s="12"/>
      <c r="AY39" s="12"/>
      <c r="AZ39" s="12"/>
      <c r="BA39" s="12"/>
      <c r="BB39" s="12"/>
      <c r="BC39" s="12"/>
      <c r="BD39" s="12"/>
      <c r="BE39" s="12"/>
      <c r="BF39" s="12"/>
      <c r="BG39" s="12"/>
      <c r="BH39" s="12"/>
      <c r="BI39" s="12"/>
      <c r="BJ39" s="12"/>
      <c r="BK39" s="12"/>
      <c r="BL39" s="12"/>
      <c r="BM39" s="12"/>
      <c r="BN39" s="12"/>
      <c r="BO39" s="12"/>
      <c r="BP39" s="12"/>
      <c r="BQ39" s="12"/>
      <c r="BR39" s="12"/>
      <c r="BS39" s="12"/>
      <c r="BT39" s="12"/>
      <c r="BU39" s="12"/>
      <c r="BV39" s="12"/>
      <c r="BW39" s="12"/>
      <c r="BX39" s="12"/>
      <c r="BY39" s="12"/>
      <c r="BZ39" s="12"/>
      <c r="CA39" s="12"/>
      <c r="CB39" s="12"/>
      <c r="CC39" s="12"/>
      <c r="CD39" s="12"/>
      <c r="CE39" s="12"/>
      <c r="CF39" s="12"/>
      <c r="CG39" s="12"/>
      <c r="CH39" s="12"/>
      <c r="CI39" s="12"/>
      <c r="CJ39" s="12"/>
      <c r="CK39" s="12"/>
      <c r="CL39" s="12"/>
      <c r="CM39" s="12"/>
      <c r="CN39" s="12"/>
      <c r="CO39" s="12"/>
      <c r="CP39" s="12"/>
      <c r="CQ39" s="12"/>
      <c r="CR39" s="12"/>
      <c r="CS39" s="12"/>
      <c r="CT39" s="12"/>
      <c r="CU39" s="12"/>
      <c r="CV39" s="12"/>
      <c r="CW39" s="12"/>
      <c r="CX39" s="12"/>
      <c r="CY39" s="12"/>
      <c r="CZ39" s="12"/>
      <c r="DA39" s="12"/>
      <c r="DB39" s="12"/>
      <c r="DC39" s="13" t="str">
        <f t="shared" si="6"/>
        <v/>
      </c>
      <c r="DD39" s="14">
        <f t="shared" si="0"/>
        <v>0</v>
      </c>
      <c r="DE39" s="27">
        <f t="shared" si="1"/>
        <v>0</v>
      </c>
      <c r="DF39" s="27">
        <f t="shared" si="2"/>
        <v>0</v>
      </c>
      <c r="DG39" s="27">
        <f t="shared" si="3"/>
        <v>0</v>
      </c>
      <c r="DH39" s="27">
        <f t="shared" si="4"/>
        <v>0</v>
      </c>
      <c r="DI39" s="27">
        <f t="shared" si="5"/>
        <v>0</v>
      </c>
      <c r="DJ39" s="105" t="str">
        <f>IF(ISERROR(('Questionnaire Analysis Sheet'!DE39+'Questionnaire Analysis Sheet'!DF39)/'Questionnaire Analysis Sheet'!DD39),"",('Questionnaire Analysis Sheet'!DE39+'Questionnaire Analysis Sheet'!DF39)/'Questionnaire Analysis Sheet'!DD39)</f>
        <v/>
      </c>
      <c r="DK39" s="105" t="str">
        <f>IF(ISERROR(('Questionnaire Analysis Sheet'!DH39+'Questionnaire Analysis Sheet'!DI39)/'Questionnaire Analysis Sheet'!DD39),"",('Questionnaire Analysis Sheet'!DH39+'Questionnaire Analysis Sheet'!DI39)/'Questionnaire Analysis Sheet'!DD39)</f>
        <v/>
      </c>
    </row>
    <row r="40" spans="1:115" ht="12" customHeight="1" x14ac:dyDescent="0.25">
      <c r="A40" s="15">
        <v>26</v>
      </c>
      <c r="B40" s="85"/>
      <c r="C40" s="86"/>
      <c r="D40" s="86"/>
      <c r="E40" s="86"/>
      <c r="F40" s="107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  <c r="AP40" s="12"/>
      <c r="AQ40" s="12"/>
      <c r="AR40" s="12"/>
      <c r="AS40" s="12"/>
      <c r="AT40" s="12"/>
      <c r="AU40" s="12"/>
      <c r="AV40" s="12"/>
      <c r="AW40" s="12"/>
      <c r="AX40" s="12"/>
      <c r="AY40" s="12"/>
      <c r="AZ40" s="12"/>
      <c r="BA40" s="12"/>
      <c r="BB40" s="12"/>
      <c r="BC40" s="12"/>
      <c r="BD40" s="12"/>
      <c r="BE40" s="12"/>
      <c r="BF40" s="12"/>
      <c r="BG40" s="12"/>
      <c r="BH40" s="12"/>
      <c r="BI40" s="12"/>
      <c r="BJ40" s="12"/>
      <c r="BK40" s="12"/>
      <c r="BL40" s="12"/>
      <c r="BM40" s="12"/>
      <c r="BN40" s="12"/>
      <c r="BO40" s="12"/>
      <c r="BP40" s="12"/>
      <c r="BQ40" s="12"/>
      <c r="BR40" s="12"/>
      <c r="BS40" s="12"/>
      <c r="BT40" s="12"/>
      <c r="BU40" s="12"/>
      <c r="BV40" s="12"/>
      <c r="BW40" s="12"/>
      <c r="BX40" s="12"/>
      <c r="BY40" s="12"/>
      <c r="BZ40" s="12"/>
      <c r="CA40" s="12"/>
      <c r="CB40" s="12"/>
      <c r="CC40" s="12"/>
      <c r="CD40" s="12"/>
      <c r="CE40" s="12"/>
      <c r="CF40" s="12"/>
      <c r="CG40" s="12"/>
      <c r="CH40" s="12"/>
      <c r="CI40" s="12"/>
      <c r="CJ40" s="12"/>
      <c r="CK40" s="12"/>
      <c r="CL40" s="12"/>
      <c r="CM40" s="12"/>
      <c r="CN40" s="12"/>
      <c r="CO40" s="12"/>
      <c r="CP40" s="12"/>
      <c r="CQ40" s="12"/>
      <c r="CR40" s="12"/>
      <c r="CS40" s="12"/>
      <c r="CT40" s="12"/>
      <c r="CU40" s="12"/>
      <c r="CV40" s="12"/>
      <c r="CW40" s="12"/>
      <c r="CX40" s="12"/>
      <c r="CY40" s="12"/>
      <c r="CZ40" s="12"/>
      <c r="DA40" s="12"/>
      <c r="DB40" s="12"/>
      <c r="DC40" s="13" t="str">
        <f t="shared" si="6"/>
        <v/>
      </c>
      <c r="DD40" s="14">
        <f t="shared" si="0"/>
        <v>0</v>
      </c>
      <c r="DE40" s="27">
        <f t="shared" si="1"/>
        <v>0</v>
      </c>
      <c r="DF40" s="27">
        <f t="shared" si="2"/>
        <v>0</v>
      </c>
      <c r="DG40" s="27">
        <f t="shared" si="3"/>
        <v>0</v>
      </c>
      <c r="DH40" s="27">
        <f t="shared" si="4"/>
        <v>0</v>
      </c>
      <c r="DI40" s="27">
        <f t="shared" si="5"/>
        <v>0</v>
      </c>
      <c r="DJ40" s="105" t="str">
        <f>IF(ISERROR(('Questionnaire Analysis Sheet'!DE40+'Questionnaire Analysis Sheet'!DF40)/'Questionnaire Analysis Sheet'!DD40),"",('Questionnaire Analysis Sheet'!DE40+'Questionnaire Analysis Sheet'!DF40)/'Questionnaire Analysis Sheet'!DD40)</f>
        <v/>
      </c>
      <c r="DK40" s="105" t="str">
        <f>IF(ISERROR(('Questionnaire Analysis Sheet'!DH40+'Questionnaire Analysis Sheet'!DI40)/'Questionnaire Analysis Sheet'!DD40),"",('Questionnaire Analysis Sheet'!DH40+'Questionnaire Analysis Sheet'!DI40)/'Questionnaire Analysis Sheet'!DD40)</f>
        <v/>
      </c>
    </row>
    <row r="41" spans="1:115" ht="12" customHeight="1" x14ac:dyDescent="0.25">
      <c r="A41" s="15">
        <v>27</v>
      </c>
      <c r="B41" s="85"/>
      <c r="C41" s="86"/>
      <c r="D41" s="86"/>
      <c r="E41" s="86"/>
      <c r="F41" s="107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12"/>
      <c r="AN41" s="12"/>
      <c r="AO41" s="12"/>
      <c r="AP41" s="12"/>
      <c r="AQ41" s="12"/>
      <c r="AR41" s="12"/>
      <c r="AS41" s="12"/>
      <c r="AT41" s="12"/>
      <c r="AU41" s="12"/>
      <c r="AV41" s="12"/>
      <c r="AW41" s="12"/>
      <c r="AX41" s="12"/>
      <c r="AY41" s="12"/>
      <c r="AZ41" s="12"/>
      <c r="BA41" s="12"/>
      <c r="BB41" s="12"/>
      <c r="BC41" s="12"/>
      <c r="BD41" s="12"/>
      <c r="BE41" s="12"/>
      <c r="BF41" s="12"/>
      <c r="BG41" s="12"/>
      <c r="BH41" s="12"/>
      <c r="BI41" s="12"/>
      <c r="BJ41" s="12"/>
      <c r="BK41" s="12"/>
      <c r="BL41" s="12"/>
      <c r="BM41" s="12"/>
      <c r="BN41" s="12"/>
      <c r="BO41" s="12"/>
      <c r="BP41" s="12"/>
      <c r="BQ41" s="12"/>
      <c r="BR41" s="12"/>
      <c r="BS41" s="12"/>
      <c r="BT41" s="12"/>
      <c r="BU41" s="12"/>
      <c r="BV41" s="12"/>
      <c r="BW41" s="12"/>
      <c r="BX41" s="12"/>
      <c r="BY41" s="12"/>
      <c r="BZ41" s="12"/>
      <c r="CA41" s="12"/>
      <c r="CB41" s="12"/>
      <c r="CC41" s="12"/>
      <c r="CD41" s="12"/>
      <c r="CE41" s="12"/>
      <c r="CF41" s="12"/>
      <c r="CG41" s="12"/>
      <c r="CH41" s="12"/>
      <c r="CI41" s="12"/>
      <c r="CJ41" s="12"/>
      <c r="CK41" s="12"/>
      <c r="CL41" s="12"/>
      <c r="CM41" s="12"/>
      <c r="CN41" s="12"/>
      <c r="CO41" s="12"/>
      <c r="CP41" s="12"/>
      <c r="CQ41" s="12"/>
      <c r="CR41" s="12"/>
      <c r="CS41" s="12"/>
      <c r="CT41" s="12"/>
      <c r="CU41" s="12"/>
      <c r="CV41" s="12"/>
      <c r="CW41" s="12"/>
      <c r="CX41" s="12"/>
      <c r="CY41" s="12"/>
      <c r="CZ41" s="12"/>
      <c r="DA41" s="12"/>
      <c r="DB41" s="12"/>
      <c r="DC41" s="13" t="str">
        <f t="shared" si="6"/>
        <v/>
      </c>
      <c r="DD41" s="14">
        <f t="shared" si="0"/>
        <v>0</v>
      </c>
      <c r="DE41" s="27">
        <f t="shared" si="1"/>
        <v>0</v>
      </c>
      <c r="DF41" s="27">
        <f t="shared" si="2"/>
        <v>0</v>
      </c>
      <c r="DG41" s="27">
        <f t="shared" si="3"/>
        <v>0</v>
      </c>
      <c r="DH41" s="27">
        <f t="shared" si="4"/>
        <v>0</v>
      </c>
      <c r="DI41" s="27">
        <f t="shared" si="5"/>
        <v>0</v>
      </c>
      <c r="DJ41" s="105" t="str">
        <f>IF(ISERROR(('Questionnaire Analysis Sheet'!DE41+'Questionnaire Analysis Sheet'!DF41)/'Questionnaire Analysis Sheet'!DD41),"",('Questionnaire Analysis Sheet'!DE41+'Questionnaire Analysis Sheet'!DF41)/'Questionnaire Analysis Sheet'!DD41)</f>
        <v/>
      </c>
      <c r="DK41" s="105" t="str">
        <f>IF(ISERROR(('Questionnaire Analysis Sheet'!DH41+'Questionnaire Analysis Sheet'!DI41)/'Questionnaire Analysis Sheet'!DD41),"",('Questionnaire Analysis Sheet'!DH41+'Questionnaire Analysis Sheet'!DI41)/'Questionnaire Analysis Sheet'!DD41)</f>
        <v/>
      </c>
    </row>
    <row r="42" spans="1:115" ht="12" customHeight="1" x14ac:dyDescent="0.25">
      <c r="A42" s="16"/>
      <c r="B42" s="4"/>
      <c r="C42" s="4"/>
      <c r="D42" s="4"/>
      <c r="E42" s="4"/>
      <c r="F42" s="5"/>
      <c r="G42" s="13" t="str">
        <f>IF(ISERROR(AVERAGE(G15:G41)),"",AVERAGE(G15:G41))</f>
        <v/>
      </c>
      <c r="H42" s="13" t="str">
        <f t="shared" ref="H42:BS42" si="7">IF(ISERROR(AVERAGE(H15:H41)),"",AVERAGE(H15:H41))</f>
        <v/>
      </c>
      <c r="I42" s="13" t="str">
        <f t="shared" si="7"/>
        <v/>
      </c>
      <c r="J42" s="13" t="str">
        <f t="shared" si="7"/>
        <v/>
      </c>
      <c r="K42" s="13" t="str">
        <f t="shared" si="7"/>
        <v/>
      </c>
      <c r="L42" s="13" t="str">
        <f t="shared" si="7"/>
        <v/>
      </c>
      <c r="M42" s="13" t="str">
        <f t="shared" si="7"/>
        <v/>
      </c>
      <c r="N42" s="13" t="str">
        <f t="shared" si="7"/>
        <v/>
      </c>
      <c r="O42" s="13" t="str">
        <f t="shared" si="7"/>
        <v/>
      </c>
      <c r="P42" s="13" t="str">
        <f t="shared" si="7"/>
        <v/>
      </c>
      <c r="Q42" s="13" t="str">
        <f t="shared" si="7"/>
        <v/>
      </c>
      <c r="R42" s="13" t="str">
        <f t="shared" si="7"/>
        <v/>
      </c>
      <c r="S42" s="13" t="str">
        <f t="shared" si="7"/>
        <v/>
      </c>
      <c r="T42" s="13" t="str">
        <f t="shared" si="7"/>
        <v/>
      </c>
      <c r="U42" s="13" t="str">
        <f t="shared" si="7"/>
        <v/>
      </c>
      <c r="V42" s="13" t="str">
        <f t="shared" si="7"/>
        <v/>
      </c>
      <c r="W42" s="13" t="str">
        <f t="shared" si="7"/>
        <v/>
      </c>
      <c r="X42" s="13" t="str">
        <f t="shared" si="7"/>
        <v/>
      </c>
      <c r="Y42" s="13" t="str">
        <f t="shared" si="7"/>
        <v/>
      </c>
      <c r="Z42" s="13" t="str">
        <f t="shared" si="7"/>
        <v/>
      </c>
      <c r="AA42" s="13" t="str">
        <f t="shared" si="7"/>
        <v/>
      </c>
      <c r="AB42" s="13" t="str">
        <f t="shared" si="7"/>
        <v/>
      </c>
      <c r="AC42" s="13" t="str">
        <f t="shared" si="7"/>
        <v/>
      </c>
      <c r="AD42" s="13" t="str">
        <f t="shared" si="7"/>
        <v/>
      </c>
      <c r="AE42" s="13" t="str">
        <f t="shared" si="7"/>
        <v/>
      </c>
      <c r="AF42" s="13" t="str">
        <f t="shared" si="7"/>
        <v/>
      </c>
      <c r="AG42" s="13" t="str">
        <f t="shared" si="7"/>
        <v/>
      </c>
      <c r="AH42" s="13" t="str">
        <f t="shared" si="7"/>
        <v/>
      </c>
      <c r="AI42" s="13" t="str">
        <f t="shared" si="7"/>
        <v/>
      </c>
      <c r="AJ42" s="13" t="str">
        <f t="shared" si="7"/>
        <v/>
      </c>
      <c r="AK42" s="13" t="str">
        <f t="shared" si="7"/>
        <v/>
      </c>
      <c r="AL42" s="13" t="str">
        <f t="shared" si="7"/>
        <v/>
      </c>
      <c r="AM42" s="13" t="str">
        <f t="shared" si="7"/>
        <v/>
      </c>
      <c r="AN42" s="13" t="str">
        <f t="shared" si="7"/>
        <v/>
      </c>
      <c r="AO42" s="13" t="str">
        <f t="shared" si="7"/>
        <v/>
      </c>
      <c r="AP42" s="13" t="str">
        <f t="shared" si="7"/>
        <v/>
      </c>
      <c r="AQ42" s="13" t="str">
        <f t="shared" si="7"/>
        <v/>
      </c>
      <c r="AR42" s="13" t="str">
        <f t="shared" si="7"/>
        <v/>
      </c>
      <c r="AS42" s="13" t="str">
        <f t="shared" si="7"/>
        <v/>
      </c>
      <c r="AT42" s="13" t="str">
        <f t="shared" si="7"/>
        <v/>
      </c>
      <c r="AU42" s="13" t="str">
        <f t="shared" si="7"/>
        <v/>
      </c>
      <c r="AV42" s="13" t="str">
        <f t="shared" si="7"/>
        <v/>
      </c>
      <c r="AW42" s="13" t="str">
        <f t="shared" si="7"/>
        <v/>
      </c>
      <c r="AX42" s="13" t="str">
        <f t="shared" si="7"/>
        <v/>
      </c>
      <c r="AY42" s="13" t="str">
        <f t="shared" si="7"/>
        <v/>
      </c>
      <c r="AZ42" s="13" t="str">
        <f t="shared" si="7"/>
        <v/>
      </c>
      <c r="BA42" s="13" t="str">
        <f t="shared" si="7"/>
        <v/>
      </c>
      <c r="BB42" s="13" t="str">
        <f t="shared" si="7"/>
        <v/>
      </c>
      <c r="BC42" s="13" t="str">
        <f t="shared" si="7"/>
        <v/>
      </c>
      <c r="BD42" s="13" t="str">
        <f t="shared" si="7"/>
        <v/>
      </c>
      <c r="BE42" s="13" t="str">
        <f t="shared" si="7"/>
        <v/>
      </c>
      <c r="BF42" s="13" t="str">
        <f t="shared" si="7"/>
        <v/>
      </c>
      <c r="BG42" s="13" t="str">
        <f t="shared" si="7"/>
        <v/>
      </c>
      <c r="BH42" s="13" t="str">
        <f t="shared" si="7"/>
        <v/>
      </c>
      <c r="BI42" s="13" t="str">
        <f t="shared" si="7"/>
        <v/>
      </c>
      <c r="BJ42" s="13" t="str">
        <f t="shared" si="7"/>
        <v/>
      </c>
      <c r="BK42" s="13" t="str">
        <f t="shared" si="7"/>
        <v/>
      </c>
      <c r="BL42" s="13" t="str">
        <f t="shared" si="7"/>
        <v/>
      </c>
      <c r="BM42" s="13" t="str">
        <f t="shared" si="7"/>
        <v/>
      </c>
      <c r="BN42" s="13" t="str">
        <f t="shared" si="7"/>
        <v/>
      </c>
      <c r="BO42" s="13" t="str">
        <f t="shared" si="7"/>
        <v/>
      </c>
      <c r="BP42" s="13" t="str">
        <f t="shared" si="7"/>
        <v/>
      </c>
      <c r="BQ42" s="13" t="str">
        <f t="shared" si="7"/>
        <v/>
      </c>
      <c r="BR42" s="13" t="str">
        <f t="shared" si="7"/>
        <v/>
      </c>
      <c r="BS42" s="13" t="str">
        <f t="shared" si="7"/>
        <v/>
      </c>
      <c r="BT42" s="13" t="str">
        <f t="shared" ref="BT42:DC42" si="8">IF(ISERROR(AVERAGE(BT15:BT41)),"",AVERAGE(BT15:BT41))</f>
        <v/>
      </c>
      <c r="BU42" s="13" t="str">
        <f t="shared" si="8"/>
        <v/>
      </c>
      <c r="BV42" s="13" t="str">
        <f t="shared" si="8"/>
        <v/>
      </c>
      <c r="BW42" s="13" t="str">
        <f t="shared" si="8"/>
        <v/>
      </c>
      <c r="BX42" s="13" t="str">
        <f t="shared" si="8"/>
        <v/>
      </c>
      <c r="BY42" s="13" t="str">
        <f t="shared" si="8"/>
        <v/>
      </c>
      <c r="BZ42" s="13" t="str">
        <f t="shared" si="8"/>
        <v/>
      </c>
      <c r="CA42" s="13" t="str">
        <f t="shared" si="8"/>
        <v/>
      </c>
      <c r="CB42" s="13" t="str">
        <f t="shared" si="8"/>
        <v/>
      </c>
      <c r="CC42" s="13" t="str">
        <f t="shared" si="8"/>
        <v/>
      </c>
      <c r="CD42" s="13" t="str">
        <f t="shared" si="8"/>
        <v/>
      </c>
      <c r="CE42" s="13" t="str">
        <f t="shared" si="8"/>
        <v/>
      </c>
      <c r="CF42" s="13" t="str">
        <f t="shared" si="8"/>
        <v/>
      </c>
      <c r="CG42" s="13" t="str">
        <f t="shared" si="8"/>
        <v/>
      </c>
      <c r="CH42" s="13" t="str">
        <f t="shared" si="8"/>
        <v/>
      </c>
      <c r="CI42" s="13" t="str">
        <f t="shared" si="8"/>
        <v/>
      </c>
      <c r="CJ42" s="13" t="str">
        <f t="shared" si="8"/>
        <v/>
      </c>
      <c r="CK42" s="13" t="str">
        <f t="shared" si="8"/>
        <v/>
      </c>
      <c r="CL42" s="13" t="str">
        <f t="shared" si="8"/>
        <v/>
      </c>
      <c r="CM42" s="13" t="str">
        <f t="shared" si="8"/>
        <v/>
      </c>
      <c r="CN42" s="13" t="str">
        <f t="shared" si="8"/>
        <v/>
      </c>
      <c r="CO42" s="13" t="str">
        <f t="shared" si="8"/>
        <v/>
      </c>
      <c r="CP42" s="13" t="str">
        <f t="shared" si="8"/>
        <v/>
      </c>
      <c r="CQ42" s="13" t="str">
        <f t="shared" si="8"/>
        <v/>
      </c>
      <c r="CR42" s="13" t="str">
        <f t="shared" si="8"/>
        <v/>
      </c>
      <c r="CS42" s="13" t="str">
        <f t="shared" si="8"/>
        <v/>
      </c>
      <c r="CT42" s="13" t="str">
        <f t="shared" si="8"/>
        <v/>
      </c>
      <c r="CU42" s="13" t="str">
        <f t="shared" si="8"/>
        <v/>
      </c>
      <c r="CV42" s="13" t="str">
        <f t="shared" si="8"/>
        <v/>
      </c>
      <c r="CW42" s="13" t="str">
        <f t="shared" si="8"/>
        <v/>
      </c>
      <c r="CX42" s="13" t="str">
        <f t="shared" si="8"/>
        <v/>
      </c>
      <c r="CY42" s="13" t="str">
        <f t="shared" si="8"/>
        <v/>
      </c>
      <c r="CZ42" s="13" t="str">
        <f t="shared" si="8"/>
        <v/>
      </c>
      <c r="DA42" s="13" t="str">
        <f t="shared" si="8"/>
        <v/>
      </c>
      <c r="DB42" s="13" t="str">
        <f t="shared" si="8"/>
        <v/>
      </c>
      <c r="DC42" s="80" t="str">
        <f t="shared" si="8"/>
        <v/>
      </c>
      <c r="DD42" s="71"/>
      <c r="DE42" s="72">
        <f>SUM(DE15:DE41)</f>
        <v>0</v>
      </c>
      <c r="DF42" s="72">
        <f t="shared" ref="DF42:DI42" si="9">SUM(DF15:DF41)</f>
        <v>0</v>
      </c>
      <c r="DG42" s="72">
        <f t="shared" si="9"/>
        <v>0</v>
      </c>
      <c r="DH42" s="72">
        <f t="shared" si="9"/>
        <v>0</v>
      </c>
      <c r="DI42" s="73">
        <f t="shared" si="9"/>
        <v>0</v>
      </c>
      <c r="DJ42" s="104"/>
      <c r="DK42" s="104"/>
    </row>
    <row r="43" spans="1:115" ht="14.45" customHeight="1" x14ac:dyDescent="0.25">
      <c r="A43" s="118" t="s">
        <v>134</v>
      </c>
      <c r="B43" s="118"/>
      <c r="C43" s="118"/>
      <c r="D43" s="118"/>
      <c r="E43" s="118"/>
      <c r="F43" s="118"/>
      <c r="DD43" s="7"/>
      <c r="DE43" s="7"/>
      <c r="DF43" s="7"/>
      <c r="DG43" s="7"/>
      <c r="DH43" s="7"/>
      <c r="DI43" s="7"/>
    </row>
    <row r="44" spans="1:115" ht="14.45" customHeight="1" x14ac:dyDescent="0.25">
      <c r="A44" s="118"/>
      <c r="B44" s="118"/>
      <c r="C44" s="118"/>
      <c r="D44" s="118"/>
      <c r="E44" s="118"/>
      <c r="F44" s="118"/>
      <c r="G44" s="3"/>
      <c r="J44" s="2"/>
      <c r="K44" s="2"/>
    </row>
    <row r="45" spans="1:115" ht="14.45" customHeight="1" x14ac:dyDescent="0.25">
      <c r="F45" s="1"/>
      <c r="G45" s="3"/>
      <c r="J45" s="2"/>
      <c r="K45" s="2"/>
    </row>
    <row r="46" spans="1:115" ht="14.45" customHeight="1" x14ac:dyDescent="0.25">
      <c r="F46" s="1"/>
      <c r="G46" s="3"/>
      <c r="J46" s="2"/>
      <c r="K46" s="2"/>
    </row>
    <row r="47" spans="1:115" ht="14.45" customHeight="1" x14ac:dyDescent="0.25">
      <c r="F47" s="1"/>
      <c r="G47" s="3"/>
      <c r="J47" s="2"/>
      <c r="K47" s="2"/>
    </row>
    <row r="48" spans="1:115" ht="14.45" customHeight="1" x14ac:dyDescent="0.25">
      <c r="F48" s="1"/>
      <c r="G48" s="3"/>
      <c r="J48" s="2"/>
      <c r="K48" s="2"/>
    </row>
    <row r="49" spans="6:11" ht="14.45" customHeight="1" x14ac:dyDescent="0.25">
      <c r="F49" s="1"/>
      <c r="G49" s="3"/>
      <c r="J49" s="2"/>
      <c r="K49" s="2"/>
    </row>
    <row r="50" spans="6:11" ht="14.45" customHeight="1" x14ac:dyDescent="0.25">
      <c r="F50" s="1"/>
      <c r="G50" s="3"/>
      <c r="J50" s="2"/>
      <c r="K50" s="2"/>
    </row>
    <row r="51" spans="6:11" ht="14.45" customHeight="1" x14ac:dyDescent="0.25">
      <c r="F51" s="1"/>
      <c r="G51" s="3"/>
      <c r="J51" s="2"/>
      <c r="K51" s="2"/>
    </row>
    <row r="52" spans="6:11" ht="14.45" customHeight="1" x14ac:dyDescent="0.25">
      <c r="F52" s="1"/>
      <c r="G52" s="3"/>
      <c r="J52" s="2"/>
      <c r="K52" s="2"/>
    </row>
    <row r="53" spans="6:11" ht="14.45" customHeight="1" x14ac:dyDescent="0.25">
      <c r="F53" s="1"/>
      <c r="G53" s="3"/>
      <c r="J53" s="2"/>
      <c r="K53" s="2"/>
    </row>
    <row r="54" spans="6:11" ht="14.45" customHeight="1" x14ac:dyDescent="0.25">
      <c r="F54" s="1"/>
      <c r="G54" s="3"/>
      <c r="J54" s="2"/>
      <c r="K54" s="2"/>
    </row>
    <row r="55" spans="6:11" ht="14.45" customHeight="1" x14ac:dyDescent="0.25">
      <c r="F55" s="1"/>
      <c r="G55" s="3"/>
      <c r="J55" s="2"/>
      <c r="K55" s="2"/>
    </row>
    <row r="56" spans="6:11" ht="14.45" customHeight="1" x14ac:dyDescent="0.25">
      <c r="F56" s="1"/>
      <c r="G56" s="3"/>
      <c r="J56" s="2"/>
      <c r="K56" s="2"/>
    </row>
    <row r="57" spans="6:11" ht="14.45" customHeight="1" x14ac:dyDescent="0.25">
      <c r="F57" s="1"/>
      <c r="G57" s="3"/>
      <c r="J57" s="2"/>
      <c r="K57" s="2"/>
    </row>
    <row r="58" spans="6:11" ht="14.45" customHeight="1" x14ac:dyDescent="0.25">
      <c r="F58" s="1"/>
      <c r="G58" s="3"/>
      <c r="J58" s="2"/>
      <c r="K58" s="2"/>
    </row>
    <row r="59" spans="6:11" ht="14.45" customHeight="1" x14ac:dyDescent="0.25">
      <c r="F59" s="1"/>
      <c r="G59" s="3"/>
      <c r="J59" s="2"/>
      <c r="K59" s="2"/>
    </row>
    <row r="60" spans="6:11" ht="14.45" customHeight="1" x14ac:dyDescent="0.25">
      <c r="F60" s="1"/>
      <c r="G60" s="3"/>
      <c r="J60" s="2"/>
      <c r="K60" s="2"/>
    </row>
    <row r="61" spans="6:11" ht="14.45" customHeight="1" x14ac:dyDescent="0.25">
      <c r="F61" s="1"/>
      <c r="G61" s="3"/>
      <c r="J61" s="2"/>
      <c r="K61" s="2"/>
    </row>
    <row r="62" spans="6:11" ht="14.45" customHeight="1" x14ac:dyDescent="0.25">
      <c r="F62" s="1"/>
      <c r="G62" s="3"/>
      <c r="J62" s="2"/>
      <c r="K62" s="2"/>
    </row>
    <row r="63" spans="6:11" ht="14.45" customHeight="1" x14ac:dyDescent="0.25">
      <c r="F63" s="1"/>
      <c r="G63" s="3"/>
      <c r="J63" s="2"/>
      <c r="K63" s="2"/>
    </row>
    <row r="64" spans="6:11" ht="14.45" customHeight="1" x14ac:dyDescent="0.25">
      <c r="F64" s="1"/>
      <c r="G64" s="3"/>
      <c r="J64" s="2"/>
      <c r="K64" s="2"/>
    </row>
    <row r="65" spans="6:11" ht="14.45" customHeight="1" x14ac:dyDescent="0.25">
      <c r="F65" s="1"/>
      <c r="G65" s="3"/>
      <c r="J65" s="2"/>
      <c r="K65" s="2"/>
    </row>
    <row r="66" spans="6:11" ht="14.45" customHeight="1" x14ac:dyDescent="0.25">
      <c r="F66" s="1"/>
      <c r="G66" s="3"/>
      <c r="J66" s="2"/>
      <c r="K66" s="2"/>
    </row>
    <row r="67" spans="6:11" ht="14.45" customHeight="1" x14ac:dyDescent="0.25">
      <c r="F67" s="1"/>
      <c r="G67" s="3"/>
      <c r="J67" s="2"/>
      <c r="K67" s="2"/>
    </row>
    <row r="68" spans="6:11" ht="14.45" customHeight="1" x14ac:dyDescent="0.25">
      <c r="F68" s="1"/>
      <c r="G68" s="3"/>
      <c r="J68" s="2"/>
      <c r="K68" s="2"/>
    </row>
    <row r="69" spans="6:11" ht="14.45" customHeight="1" x14ac:dyDescent="0.25">
      <c r="F69" s="1"/>
      <c r="G69" s="3"/>
      <c r="J69" s="2"/>
      <c r="K69" s="2"/>
    </row>
    <row r="70" spans="6:11" ht="14.45" customHeight="1" x14ac:dyDescent="0.25">
      <c r="F70" s="1"/>
      <c r="G70" s="3"/>
      <c r="J70" s="2"/>
      <c r="K70" s="2"/>
    </row>
    <row r="71" spans="6:11" ht="14.45" customHeight="1" x14ac:dyDescent="0.25">
      <c r="F71" s="1"/>
      <c r="G71" s="3"/>
      <c r="J71" s="2"/>
      <c r="K71" s="2"/>
    </row>
    <row r="75" spans="6:11" x14ac:dyDescent="0.25">
      <c r="H75" s="3"/>
      <c r="I75" s="3"/>
      <c r="J75" s="3"/>
    </row>
    <row r="76" spans="6:11" x14ac:dyDescent="0.25">
      <c r="H76" s="3"/>
      <c r="I76" s="3"/>
      <c r="J76" s="3"/>
    </row>
    <row r="77" spans="6:11" x14ac:dyDescent="0.25">
      <c r="H77" s="3"/>
      <c r="I77" s="3"/>
      <c r="J77" s="3"/>
    </row>
    <row r="78" spans="6:11" x14ac:dyDescent="0.25">
      <c r="H78" s="3"/>
      <c r="I78" s="3"/>
      <c r="J78" s="3"/>
    </row>
    <row r="79" spans="6:11" x14ac:dyDescent="0.25">
      <c r="H79" s="3"/>
      <c r="I79" s="3"/>
      <c r="J79" s="3"/>
    </row>
    <row r="80" spans="6:11" x14ac:dyDescent="0.25">
      <c r="H80" s="3"/>
      <c r="I80" s="3"/>
      <c r="J80" s="3"/>
    </row>
    <row r="81" spans="8:10" x14ac:dyDescent="0.25">
      <c r="H81" s="3"/>
      <c r="I81" s="3"/>
      <c r="J81" s="3"/>
    </row>
    <row r="82" spans="8:10" x14ac:dyDescent="0.25">
      <c r="H82" s="3"/>
      <c r="I82" s="3"/>
      <c r="J82" s="3"/>
    </row>
    <row r="83" spans="8:10" x14ac:dyDescent="0.25">
      <c r="H83" s="3"/>
      <c r="I83" s="3"/>
      <c r="J83" s="3"/>
    </row>
    <row r="84" spans="8:10" x14ac:dyDescent="0.25">
      <c r="H84" s="3"/>
      <c r="I84" s="3"/>
      <c r="J84" s="3"/>
    </row>
    <row r="85" spans="8:10" x14ac:dyDescent="0.25">
      <c r="H85" s="3"/>
      <c r="I85" s="3"/>
      <c r="J85" s="3"/>
    </row>
    <row r="86" spans="8:10" x14ac:dyDescent="0.25">
      <c r="H86" s="3"/>
      <c r="I86" s="3"/>
      <c r="J86" s="3"/>
    </row>
    <row r="87" spans="8:10" x14ac:dyDescent="0.25">
      <c r="H87" s="3"/>
      <c r="I87" s="3"/>
      <c r="J87" s="3"/>
    </row>
    <row r="88" spans="8:10" x14ac:dyDescent="0.25">
      <c r="H88" s="3"/>
      <c r="I88" s="3"/>
      <c r="J88" s="3"/>
    </row>
    <row r="89" spans="8:10" x14ac:dyDescent="0.25">
      <c r="H89" s="3"/>
      <c r="I89" s="3"/>
      <c r="J89" s="3"/>
    </row>
    <row r="90" spans="8:10" x14ac:dyDescent="0.25">
      <c r="H90" s="3"/>
      <c r="I90" s="3"/>
      <c r="J90" s="3"/>
    </row>
    <row r="91" spans="8:10" x14ac:dyDescent="0.25">
      <c r="H91" s="3"/>
      <c r="I91" s="3"/>
      <c r="J91" s="3"/>
    </row>
    <row r="92" spans="8:10" x14ac:dyDescent="0.25">
      <c r="H92" s="3"/>
      <c r="I92" s="3"/>
      <c r="J92" s="3"/>
    </row>
    <row r="93" spans="8:10" x14ac:dyDescent="0.25">
      <c r="H93" s="3"/>
    </row>
    <row r="94" spans="8:10" x14ac:dyDescent="0.25">
      <c r="H94" s="3"/>
    </row>
    <row r="98" spans="2:2" x14ac:dyDescent="0.25">
      <c r="B98" s="11"/>
    </row>
    <row r="115" spans="2:2" x14ac:dyDescent="0.25">
      <c r="B115" s="11"/>
    </row>
  </sheetData>
  <mergeCells count="8">
    <mergeCell ref="A43:F44"/>
    <mergeCell ref="H2:J2"/>
    <mergeCell ref="B11:F11"/>
    <mergeCell ref="B12:F12"/>
    <mergeCell ref="B13:F13"/>
    <mergeCell ref="B14:F14"/>
    <mergeCell ref="B10:F10"/>
    <mergeCell ref="B2:F3"/>
  </mergeCells>
  <conditionalFormatting sqref="H15:DB41 H11:DB13 G11:G41">
    <cfRule type="cellIs" dxfId="4" priority="298" operator="equal">
      <formula>2</formula>
    </cfRule>
    <cfRule type="cellIs" dxfId="3" priority="299" operator="equal">
      <formula>1</formula>
    </cfRule>
  </conditionalFormatting>
  <conditionalFormatting sqref="H75:I92"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45:G71">
    <cfRule type="colorScale" priority="31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44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dataValidations disablePrompts="1" count="3">
    <dataValidation type="list" allowBlank="1" showInputMessage="1" showErrorMessage="1" sqref="G11:DB11">
      <formula1>$H$4:$H$8</formula1>
    </dataValidation>
    <dataValidation type="list" allowBlank="1" showInputMessage="1" showErrorMessage="1" sqref="G12:DB12">
      <formula1>$I$4:$I$8</formula1>
    </dataValidation>
    <dataValidation type="list" allowBlank="1" showInputMessage="1" showErrorMessage="1" sqref="G13:DB13">
      <formula1>$J$4:$J$8</formula1>
    </dataValidation>
  </dataValidations>
  <hyperlinks>
    <hyperlink ref="A43" r:id="rId1"/>
    <hyperlink ref="A43:F44" r:id="rId2" display="www.chools.in"/>
  </hyperlinks>
  <printOptions horizontalCentered="1" verticalCentered="1"/>
  <pageMargins left="0.1" right="0.1" top="0.1" bottom="0.1" header="0.1" footer="0.1"/>
  <pageSetup paperSize="9" scale="50" orientation="landscape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T133"/>
  <sheetViews>
    <sheetView showGridLines="0" zoomScaleNormal="100" workbookViewId="0">
      <selection activeCell="B68" sqref="B68:T68"/>
    </sheetView>
  </sheetViews>
  <sheetFormatPr defaultColWidth="8.85546875" defaultRowHeight="12" x14ac:dyDescent="0.25"/>
  <cols>
    <col min="1" max="2" width="2.7109375" style="30" customWidth="1"/>
    <col min="3" max="8" width="7.7109375" style="30" customWidth="1"/>
    <col min="9" max="19" width="8" style="30" customWidth="1"/>
    <col min="20" max="21" width="2.7109375" style="30" customWidth="1"/>
    <col min="22" max="99" width="8.7109375" style="30" customWidth="1"/>
    <col min="100" max="101" width="10.7109375" style="30" customWidth="1"/>
    <col min="102" max="106" width="8.7109375" style="30" customWidth="1"/>
    <col min="107" max="16384" width="8.85546875" style="30"/>
  </cols>
  <sheetData>
    <row r="2" spans="2:20" ht="26.25" x14ac:dyDescent="0.25">
      <c r="B2" s="119" t="s">
        <v>105</v>
      </c>
      <c r="C2" s="119"/>
      <c r="D2" s="119"/>
      <c r="E2" s="119"/>
      <c r="F2" s="119"/>
      <c r="G2" s="119"/>
      <c r="H2" s="119"/>
      <c r="I2" s="119"/>
      <c r="J2" s="119"/>
      <c r="K2" s="119"/>
    </row>
    <row r="3" spans="2:20" x14ac:dyDescent="0.25">
      <c r="E3" s="31"/>
      <c r="G3" s="31"/>
    </row>
    <row r="4" spans="2:20" x14ac:dyDescent="0.25">
      <c r="E4" s="31"/>
      <c r="G4" s="31"/>
      <c r="H4" s="95"/>
      <c r="I4" s="94" t="str">
        <f>IF('Questionnaire Analysis Sheet'!H3=0,"",'Questionnaire Analysis Sheet'!H3)</f>
        <v/>
      </c>
      <c r="J4" s="96" t="s">
        <v>124</v>
      </c>
      <c r="K4" s="97"/>
      <c r="L4" s="96"/>
      <c r="M4" s="94" t="str">
        <f>IF('Questionnaire Analysis Sheet'!I3=0,"",'Questionnaire Analysis Sheet'!I3)</f>
        <v/>
      </c>
      <c r="N4" s="96" t="s">
        <v>124</v>
      </c>
      <c r="O4" s="97"/>
      <c r="P4" s="96"/>
      <c r="Q4" s="94" t="str">
        <f>IF('Questionnaire Analysis Sheet'!J3=0,"",'Questionnaire Analysis Sheet'!J3)</f>
        <v/>
      </c>
      <c r="R4" s="96" t="s">
        <v>124</v>
      </c>
      <c r="S4" s="97"/>
    </row>
    <row r="5" spans="2:20" x14ac:dyDescent="0.25">
      <c r="C5" s="91"/>
      <c r="D5" s="90" t="str">
        <f>'Questionnaire Analysis Sheet'!C4</f>
        <v>Project/study:</v>
      </c>
      <c r="E5" s="93" t="str">
        <f>IF('Questionnaire Analysis Sheet'!D4=0,"",'Questionnaire Analysis Sheet'!D4)</f>
        <v/>
      </c>
      <c r="F5" s="92"/>
      <c r="G5" s="31"/>
      <c r="H5" s="91"/>
      <c r="I5" s="90">
        <f>'Questionnaire Analysis Sheet'!H4</f>
        <v>0</v>
      </c>
      <c r="J5" s="93" t="str">
        <f>IF(COUNTIF('Questionnaire Analysis Sheet'!G11:DB11,I5)=0,"",COUNTIF('Questionnaire Analysis Sheet'!G11:DB11,I5))</f>
        <v/>
      </c>
      <c r="K5" s="92"/>
      <c r="L5" s="91"/>
      <c r="M5" s="90">
        <f>'Questionnaire Analysis Sheet'!I4</f>
        <v>0</v>
      </c>
      <c r="N5" s="93" t="str">
        <f>IF(COUNTIF('Questionnaire Analysis Sheet'!G12:DB12,M5)=0,"",COUNTIF('Questionnaire Analysis Sheet'!G12:DB12,M5))</f>
        <v/>
      </c>
      <c r="O5" s="92"/>
      <c r="P5" s="91"/>
      <c r="Q5" s="90">
        <f>'Questionnaire Analysis Sheet'!J4</f>
        <v>0</v>
      </c>
      <c r="R5" s="93" t="str">
        <f>IF(COUNTIF('Questionnaire Analysis Sheet'!G13:DB13,Q5)=0,"",COUNTIF('Questionnaire Analysis Sheet'!G13:DB13,Q5))</f>
        <v/>
      </c>
      <c r="S5" s="92"/>
      <c r="T5" s="31"/>
    </row>
    <row r="6" spans="2:20" x14ac:dyDescent="0.25">
      <c r="C6" s="91"/>
      <c r="D6" s="90" t="str">
        <f>'Questionnaire Analysis Sheet'!C5</f>
        <v>Date:</v>
      </c>
      <c r="E6" s="93" t="str">
        <f>IF('Questionnaire Analysis Sheet'!D5=0,"",'Questionnaire Analysis Sheet'!D5)</f>
        <v/>
      </c>
      <c r="F6" s="92"/>
      <c r="G6" s="31"/>
      <c r="H6" s="91"/>
      <c r="I6" s="90">
        <f>'Questionnaire Analysis Sheet'!H5</f>
        <v>0</v>
      </c>
      <c r="J6" s="93" t="str">
        <f>IF(COUNTIF('Questionnaire Analysis Sheet'!G11:DB11,I6)=0,"",COUNTIF('Questionnaire Analysis Sheet'!G11:DB11,I6))</f>
        <v/>
      </c>
      <c r="K6" s="92"/>
      <c r="L6" s="91"/>
      <c r="M6" s="90">
        <f>'Questionnaire Analysis Sheet'!I5</f>
        <v>0</v>
      </c>
      <c r="N6" s="93" t="str">
        <f>IF(COUNTIF('Questionnaire Analysis Sheet'!G12:DB12,M6)=0,"",COUNTIF('Questionnaire Analysis Sheet'!G12:DB12,M6))</f>
        <v/>
      </c>
      <c r="O6" s="92"/>
      <c r="P6" s="91"/>
      <c r="Q6" s="90">
        <f>'Questionnaire Analysis Sheet'!J5</f>
        <v>0</v>
      </c>
      <c r="R6" s="93" t="str">
        <f>IF(COUNTIF('Questionnaire Analysis Sheet'!G13:DB13,Q6)=0,"",COUNTIF('Questionnaire Analysis Sheet'!G13:DB13,Q6))</f>
        <v/>
      </c>
      <c r="S6" s="92"/>
      <c r="T6" s="31"/>
    </row>
    <row r="7" spans="2:20" x14ac:dyDescent="0.25">
      <c r="C7" s="91"/>
      <c r="D7" s="90" t="str">
        <f>'Questionnaire Analysis Sheet'!C6</f>
        <v>No. of respondents:</v>
      </c>
      <c r="E7" s="93" t="str">
        <f>IF('Questionnaire Analysis Sheet'!D6=0,"",'Questionnaire Analysis Sheet'!D6)</f>
        <v/>
      </c>
      <c r="F7" s="92"/>
      <c r="G7" s="31"/>
      <c r="H7" s="91"/>
      <c r="I7" s="90">
        <f>'Questionnaire Analysis Sheet'!H6</f>
        <v>0</v>
      </c>
      <c r="J7" s="93" t="str">
        <f>IF(COUNTIF('Questionnaire Analysis Sheet'!G11:DB11,I7)=0,"",COUNTIF('Questionnaire Analysis Sheet'!G11:DB11,I7))</f>
        <v/>
      </c>
      <c r="K7" s="92"/>
      <c r="L7" s="91"/>
      <c r="M7" s="90">
        <f>'Questionnaire Analysis Sheet'!I6</f>
        <v>0</v>
      </c>
      <c r="N7" s="93" t="str">
        <f>IF(COUNTIF('Questionnaire Analysis Sheet'!G12:DB12,M7)=0,"",COUNTIF('Questionnaire Analysis Sheet'!G12:DB12,M7))</f>
        <v/>
      </c>
      <c r="O7" s="92"/>
      <c r="P7" s="91"/>
      <c r="Q7" s="90">
        <f>'Questionnaire Analysis Sheet'!J6</f>
        <v>0</v>
      </c>
      <c r="R7" s="93" t="str">
        <f>IF(COUNTIF('Questionnaire Analysis Sheet'!G13:DB13,Q7)=0,"",COUNTIF('Questionnaire Analysis Sheet'!G13:DB13,Q7))</f>
        <v/>
      </c>
      <c r="S7" s="92"/>
      <c r="T7" s="31"/>
    </row>
    <row r="8" spans="2:20" x14ac:dyDescent="0.25">
      <c r="C8" s="91"/>
      <c r="D8" s="90"/>
      <c r="E8" s="93"/>
      <c r="F8" s="90"/>
      <c r="G8" s="31"/>
      <c r="H8" s="91"/>
      <c r="I8" s="90">
        <f>'Questionnaire Analysis Sheet'!H7</f>
        <v>0</v>
      </c>
      <c r="J8" s="93" t="str">
        <f>IF(COUNTIF('Questionnaire Analysis Sheet'!G11:DB11,I8)=0,"",COUNTIF('Questionnaire Analysis Sheet'!G11:DB11,I8))</f>
        <v/>
      </c>
      <c r="K8" s="90"/>
      <c r="L8" s="91"/>
      <c r="M8" s="90">
        <f>'Questionnaire Analysis Sheet'!I7</f>
        <v>0</v>
      </c>
      <c r="N8" s="93" t="str">
        <f>IF(COUNTIF('Questionnaire Analysis Sheet'!G12:DB12,M8)=0,"",COUNTIF('Questionnaire Analysis Sheet'!G12:DB12,M8))</f>
        <v/>
      </c>
      <c r="O8" s="90"/>
      <c r="P8" s="91"/>
      <c r="Q8" s="90">
        <f>'Questionnaire Analysis Sheet'!J7</f>
        <v>0</v>
      </c>
      <c r="R8" s="93" t="str">
        <f>IF(COUNTIF('Questionnaire Analysis Sheet'!G13:DB13,Q8)=0,"",COUNTIF('Questionnaire Analysis Sheet'!G13:DB13,Q8))</f>
        <v/>
      </c>
      <c r="S8" s="90"/>
      <c r="T8" s="31"/>
    </row>
    <row r="9" spans="2:20" x14ac:dyDescent="0.25">
      <c r="C9" s="91"/>
      <c r="D9" s="90"/>
      <c r="E9" s="93"/>
      <c r="F9" s="90"/>
      <c r="G9" s="31"/>
      <c r="H9" s="91"/>
      <c r="I9" s="90">
        <f>'Questionnaire Analysis Sheet'!H8</f>
        <v>0</v>
      </c>
      <c r="J9" s="93" t="str">
        <f>IF(COUNTIF('Questionnaire Analysis Sheet'!G11:DB11,I9)=0,"",COUNTIF('Questionnaire Analysis Sheet'!G11:DB11,I9))</f>
        <v/>
      </c>
      <c r="K9" s="90"/>
      <c r="L9" s="91"/>
      <c r="M9" s="90">
        <f>'Questionnaire Analysis Sheet'!I8</f>
        <v>0</v>
      </c>
      <c r="N9" s="93" t="str">
        <f>IF(COUNTIF('Questionnaire Analysis Sheet'!G12:DB12,M9)=0,"",COUNTIF('Questionnaire Analysis Sheet'!G12:DB12,M9))</f>
        <v/>
      </c>
      <c r="O9" s="90"/>
      <c r="P9" s="91"/>
      <c r="Q9" s="90">
        <f>'Questionnaire Analysis Sheet'!J8</f>
        <v>0</v>
      </c>
      <c r="R9" s="93" t="str">
        <f>IF(COUNTIF('Questionnaire Analysis Sheet'!G13:DB13,Q9)=0,"",COUNTIF('Questionnaire Analysis Sheet'!G13:DB13,Q9))</f>
        <v/>
      </c>
      <c r="S9" s="90"/>
      <c r="T9" s="31"/>
    </row>
    <row r="10" spans="2:20" x14ac:dyDescent="0.25">
      <c r="E10" s="31"/>
    </row>
    <row r="11" spans="2:20" x14ac:dyDescent="0.25">
      <c r="B11" s="28"/>
      <c r="C11" s="28"/>
      <c r="D11" s="28"/>
      <c r="E11" s="29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</row>
    <row r="12" spans="2:20" ht="36" customHeight="1" x14ac:dyDescent="0.25">
      <c r="B12" s="29"/>
      <c r="C12" s="45"/>
      <c r="D12" s="47"/>
      <c r="E12" s="44"/>
      <c r="F12" s="36"/>
      <c r="G12" s="36" t="s">
        <v>100</v>
      </c>
      <c r="H12" s="57" t="s">
        <v>129</v>
      </c>
      <c r="I12" s="59" t="s">
        <v>128</v>
      </c>
      <c r="J12" s="57" t="s">
        <v>106</v>
      </c>
      <c r="K12" s="57" t="s">
        <v>107</v>
      </c>
      <c r="L12" s="57" t="s">
        <v>132</v>
      </c>
      <c r="M12" s="57" t="s">
        <v>102</v>
      </c>
      <c r="N12" s="58" t="s">
        <v>125</v>
      </c>
      <c r="O12" s="46"/>
      <c r="P12" s="47"/>
      <c r="Q12" s="47"/>
      <c r="R12" s="47"/>
      <c r="S12" s="44"/>
      <c r="T12" s="28"/>
    </row>
    <row r="13" spans="2:20" ht="12.75" x14ac:dyDescent="0.25">
      <c r="B13" s="109">
        <v>1</v>
      </c>
      <c r="C13" s="41"/>
      <c r="D13" s="43"/>
      <c r="E13" s="43"/>
      <c r="F13" s="42"/>
      <c r="G13" s="61" t="str">
        <f>IF('Questionnaire Analysis Sheet'!F15=0,"",'Questionnaire Analysis Sheet'!F15)</f>
        <v/>
      </c>
      <c r="H13" s="38" t="str">
        <f>'Questionnaire Analysis Sheet'!DC15</f>
        <v/>
      </c>
      <c r="I13" s="37"/>
      <c r="J13" s="39" t="str">
        <f>'Questionnaire Analysis Sheet'!DJ15</f>
        <v/>
      </c>
      <c r="K13" s="39" t="str">
        <f>'Questionnaire Analysis Sheet'!DK15</f>
        <v/>
      </c>
      <c r="L13" s="106"/>
      <c r="M13" s="40" t="str">
        <f t="shared" ref="M13:M39" si="0">IF(OR(H13="", L13=""),"",IF(H13&gt;L13,"p","q"))</f>
        <v/>
      </c>
      <c r="N13" s="51"/>
      <c r="O13" s="52"/>
      <c r="P13" s="52"/>
      <c r="Q13" s="52"/>
      <c r="R13" s="52"/>
      <c r="S13" s="53"/>
      <c r="T13" s="28"/>
    </row>
    <row r="14" spans="2:20" ht="12.75" x14ac:dyDescent="0.25">
      <c r="B14" s="110">
        <v>2</v>
      </c>
      <c r="C14" s="41"/>
      <c r="D14" s="43"/>
      <c r="E14" s="43"/>
      <c r="F14" s="42"/>
      <c r="G14" s="61" t="str">
        <f>IF('Questionnaire Analysis Sheet'!F16=0,"",'Questionnaire Analysis Sheet'!F16)</f>
        <v/>
      </c>
      <c r="H14" s="38" t="str">
        <f>'Questionnaire Analysis Sheet'!DC16</f>
        <v/>
      </c>
      <c r="I14" s="37"/>
      <c r="J14" s="39" t="str">
        <f>'Questionnaire Analysis Sheet'!DJ16</f>
        <v/>
      </c>
      <c r="K14" s="39" t="str">
        <f>'Questionnaire Analysis Sheet'!DK16</f>
        <v/>
      </c>
      <c r="L14" s="106"/>
      <c r="M14" s="40" t="str">
        <f t="shared" si="0"/>
        <v/>
      </c>
      <c r="N14" s="54"/>
      <c r="O14" s="31"/>
      <c r="P14" s="31"/>
      <c r="Q14" s="31"/>
      <c r="R14" s="31"/>
      <c r="S14" s="55"/>
      <c r="T14" s="28"/>
    </row>
    <row r="15" spans="2:20" ht="12.75" x14ac:dyDescent="0.25">
      <c r="B15" s="110">
        <v>3</v>
      </c>
      <c r="C15" s="41"/>
      <c r="D15" s="43"/>
      <c r="E15" s="43"/>
      <c r="F15" s="42"/>
      <c r="G15" s="61" t="str">
        <f>IF('Questionnaire Analysis Sheet'!F17=0,"",'Questionnaire Analysis Sheet'!F17)</f>
        <v/>
      </c>
      <c r="H15" s="38" t="str">
        <f>'Questionnaire Analysis Sheet'!DC17</f>
        <v/>
      </c>
      <c r="I15" s="37"/>
      <c r="J15" s="39" t="str">
        <f>'Questionnaire Analysis Sheet'!DJ17</f>
        <v/>
      </c>
      <c r="K15" s="39" t="str">
        <f>'Questionnaire Analysis Sheet'!DK17</f>
        <v/>
      </c>
      <c r="L15" s="106"/>
      <c r="M15" s="40" t="str">
        <f t="shared" si="0"/>
        <v/>
      </c>
      <c r="N15" s="54"/>
      <c r="O15" s="31"/>
      <c r="P15" s="31"/>
      <c r="Q15" s="31"/>
      <c r="R15" s="31"/>
      <c r="S15" s="55"/>
      <c r="T15" s="28"/>
    </row>
    <row r="16" spans="2:20" ht="12.75" x14ac:dyDescent="0.25">
      <c r="B16" s="109">
        <v>4</v>
      </c>
      <c r="C16" s="41"/>
      <c r="D16" s="43"/>
      <c r="E16" s="43"/>
      <c r="F16" s="42"/>
      <c r="G16" s="61" t="str">
        <f>IF('Questionnaire Analysis Sheet'!F18=0,"",'Questionnaire Analysis Sheet'!F18)</f>
        <v/>
      </c>
      <c r="H16" s="38" t="str">
        <f>'Questionnaire Analysis Sheet'!DC18</f>
        <v/>
      </c>
      <c r="I16" s="37"/>
      <c r="J16" s="39" t="str">
        <f>'Questionnaire Analysis Sheet'!DJ18</f>
        <v/>
      </c>
      <c r="K16" s="39" t="str">
        <f>'Questionnaire Analysis Sheet'!DK18</f>
        <v/>
      </c>
      <c r="L16" s="106"/>
      <c r="M16" s="40" t="str">
        <f t="shared" si="0"/>
        <v/>
      </c>
      <c r="N16" s="54"/>
      <c r="O16" s="31"/>
      <c r="P16" s="31"/>
      <c r="Q16" s="31"/>
      <c r="R16" s="31"/>
      <c r="S16" s="55"/>
      <c r="T16" s="28"/>
    </row>
    <row r="17" spans="2:20" ht="12.75" x14ac:dyDescent="0.25">
      <c r="B17" s="110">
        <v>5</v>
      </c>
      <c r="C17" s="41"/>
      <c r="D17" s="43"/>
      <c r="E17" s="43"/>
      <c r="F17" s="42"/>
      <c r="G17" s="61" t="str">
        <f>IF('Questionnaire Analysis Sheet'!F19=0,"",'Questionnaire Analysis Sheet'!F19)</f>
        <v/>
      </c>
      <c r="H17" s="38" t="str">
        <f>'Questionnaire Analysis Sheet'!DC19</f>
        <v/>
      </c>
      <c r="I17" s="37"/>
      <c r="J17" s="39" t="str">
        <f>'Questionnaire Analysis Sheet'!DJ19</f>
        <v/>
      </c>
      <c r="K17" s="39" t="str">
        <f>'Questionnaire Analysis Sheet'!DK19</f>
        <v/>
      </c>
      <c r="L17" s="106"/>
      <c r="M17" s="40" t="str">
        <f t="shared" si="0"/>
        <v/>
      </c>
      <c r="N17" s="54"/>
      <c r="O17" s="31"/>
      <c r="P17" s="31"/>
      <c r="Q17" s="31"/>
      <c r="R17" s="31"/>
      <c r="S17" s="55"/>
      <c r="T17" s="28"/>
    </row>
    <row r="18" spans="2:20" ht="12.75" x14ac:dyDescent="0.25">
      <c r="B18" s="110">
        <v>6</v>
      </c>
      <c r="C18" s="41"/>
      <c r="D18" s="43"/>
      <c r="E18" s="43"/>
      <c r="F18" s="42"/>
      <c r="G18" s="61" t="str">
        <f>IF('Questionnaire Analysis Sheet'!F20=0,"",'Questionnaire Analysis Sheet'!F20)</f>
        <v/>
      </c>
      <c r="H18" s="38" t="str">
        <f>'Questionnaire Analysis Sheet'!DC20</f>
        <v/>
      </c>
      <c r="I18" s="37"/>
      <c r="J18" s="39" t="str">
        <f>'Questionnaire Analysis Sheet'!DJ20</f>
        <v/>
      </c>
      <c r="K18" s="39" t="str">
        <f>'Questionnaire Analysis Sheet'!DK20</f>
        <v/>
      </c>
      <c r="L18" s="106"/>
      <c r="M18" s="40" t="str">
        <f t="shared" si="0"/>
        <v/>
      </c>
      <c r="N18" s="54"/>
      <c r="O18" s="31"/>
      <c r="P18" s="31"/>
      <c r="Q18" s="31"/>
      <c r="R18" s="31"/>
      <c r="S18" s="55"/>
      <c r="T18" s="28"/>
    </row>
    <row r="19" spans="2:20" ht="12.75" x14ac:dyDescent="0.25">
      <c r="B19" s="109">
        <v>7</v>
      </c>
      <c r="C19" s="41"/>
      <c r="D19" s="43"/>
      <c r="E19" s="43"/>
      <c r="F19" s="42"/>
      <c r="G19" s="61" t="str">
        <f>IF('Questionnaire Analysis Sheet'!F21=0,"",'Questionnaire Analysis Sheet'!F21)</f>
        <v/>
      </c>
      <c r="H19" s="38" t="str">
        <f>'Questionnaire Analysis Sheet'!DC21</f>
        <v/>
      </c>
      <c r="I19" s="37"/>
      <c r="J19" s="39" t="str">
        <f>'Questionnaire Analysis Sheet'!DJ21</f>
        <v/>
      </c>
      <c r="K19" s="39" t="str">
        <f>'Questionnaire Analysis Sheet'!DK21</f>
        <v/>
      </c>
      <c r="L19" s="106"/>
      <c r="M19" s="40" t="str">
        <f t="shared" si="0"/>
        <v/>
      </c>
      <c r="N19" s="54"/>
      <c r="O19" s="31"/>
      <c r="P19" s="31"/>
      <c r="Q19" s="31"/>
      <c r="R19" s="31"/>
      <c r="S19" s="55"/>
      <c r="T19" s="28"/>
    </row>
    <row r="20" spans="2:20" ht="12.75" x14ac:dyDescent="0.25">
      <c r="B20" s="110">
        <v>8</v>
      </c>
      <c r="C20" s="41"/>
      <c r="D20" s="43"/>
      <c r="E20" s="43"/>
      <c r="F20" s="42"/>
      <c r="G20" s="61" t="str">
        <f>IF('Questionnaire Analysis Sheet'!F22=0,"",'Questionnaire Analysis Sheet'!F22)</f>
        <v/>
      </c>
      <c r="H20" s="38" t="str">
        <f>'Questionnaire Analysis Sheet'!DC22</f>
        <v/>
      </c>
      <c r="I20" s="37"/>
      <c r="J20" s="39" t="str">
        <f>'Questionnaire Analysis Sheet'!DJ22</f>
        <v/>
      </c>
      <c r="K20" s="39" t="str">
        <f>'Questionnaire Analysis Sheet'!DK22</f>
        <v/>
      </c>
      <c r="L20" s="106"/>
      <c r="M20" s="40" t="str">
        <f t="shared" si="0"/>
        <v/>
      </c>
      <c r="N20" s="54"/>
      <c r="O20" s="31"/>
      <c r="P20" s="31"/>
      <c r="Q20" s="31"/>
      <c r="R20" s="31"/>
      <c r="S20" s="55"/>
      <c r="T20" s="28"/>
    </row>
    <row r="21" spans="2:20" ht="12.75" x14ac:dyDescent="0.25">
      <c r="B21" s="110">
        <v>9</v>
      </c>
      <c r="C21" s="41"/>
      <c r="D21" s="43"/>
      <c r="E21" s="43"/>
      <c r="F21" s="42"/>
      <c r="G21" s="61" t="str">
        <f>IF('Questionnaire Analysis Sheet'!F23=0,"",'Questionnaire Analysis Sheet'!F23)</f>
        <v/>
      </c>
      <c r="H21" s="38" t="str">
        <f>'Questionnaire Analysis Sheet'!DC23</f>
        <v/>
      </c>
      <c r="I21" s="37"/>
      <c r="J21" s="39" t="str">
        <f>'Questionnaire Analysis Sheet'!DJ23</f>
        <v/>
      </c>
      <c r="K21" s="39" t="str">
        <f>'Questionnaire Analysis Sheet'!DK23</f>
        <v/>
      </c>
      <c r="L21" s="106"/>
      <c r="M21" s="40" t="str">
        <f t="shared" si="0"/>
        <v/>
      </c>
      <c r="N21" s="54"/>
      <c r="O21" s="31"/>
      <c r="P21" s="31"/>
      <c r="Q21" s="31"/>
      <c r="R21" s="31"/>
      <c r="S21" s="55"/>
      <c r="T21" s="28"/>
    </row>
    <row r="22" spans="2:20" ht="12.75" x14ac:dyDescent="0.25">
      <c r="B22" s="109">
        <v>10</v>
      </c>
      <c r="C22" s="41"/>
      <c r="D22" s="43"/>
      <c r="E22" s="43"/>
      <c r="F22" s="42"/>
      <c r="G22" s="61" t="str">
        <f>IF('Questionnaire Analysis Sheet'!F24=0,"",'Questionnaire Analysis Sheet'!F24)</f>
        <v/>
      </c>
      <c r="H22" s="38" t="str">
        <f>'Questionnaire Analysis Sheet'!DC24</f>
        <v/>
      </c>
      <c r="I22" s="37"/>
      <c r="J22" s="39" t="str">
        <f>'Questionnaire Analysis Sheet'!DJ24</f>
        <v/>
      </c>
      <c r="K22" s="39" t="str">
        <f>'Questionnaire Analysis Sheet'!DK24</f>
        <v/>
      </c>
      <c r="L22" s="106"/>
      <c r="M22" s="40" t="str">
        <f t="shared" si="0"/>
        <v/>
      </c>
      <c r="N22" s="54"/>
      <c r="O22" s="31"/>
      <c r="P22" s="31"/>
      <c r="Q22" s="31"/>
      <c r="R22" s="31"/>
      <c r="S22" s="55"/>
      <c r="T22" s="28"/>
    </row>
    <row r="23" spans="2:20" ht="12.75" x14ac:dyDescent="0.25">
      <c r="B23" s="110">
        <v>11</v>
      </c>
      <c r="C23" s="41"/>
      <c r="D23" s="43"/>
      <c r="E23" s="43"/>
      <c r="F23" s="42"/>
      <c r="G23" s="61" t="str">
        <f>IF('Questionnaire Analysis Sheet'!F25=0,"",'Questionnaire Analysis Sheet'!F25)</f>
        <v/>
      </c>
      <c r="H23" s="38" t="str">
        <f>'Questionnaire Analysis Sheet'!DC25</f>
        <v/>
      </c>
      <c r="I23" s="37"/>
      <c r="J23" s="39" t="str">
        <f>'Questionnaire Analysis Sheet'!DJ25</f>
        <v/>
      </c>
      <c r="K23" s="39" t="str">
        <f>'Questionnaire Analysis Sheet'!DK25</f>
        <v/>
      </c>
      <c r="L23" s="106"/>
      <c r="M23" s="40" t="str">
        <f t="shared" si="0"/>
        <v/>
      </c>
      <c r="N23" s="54"/>
      <c r="O23" s="31"/>
      <c r="P23" s="31"/>
      <c r="Q23" s="31"/>
      <c r="R23" s="31"/>
      <c r="S23" s="55"/>
      <c r="T23" s="28"/>
    </row>
    <row r="24" spans="2:20" ht="12.75" x14ac:dyDescent="0.25">
      <c r="B24" s="110">
        <v>12</v>
      </c>
      <c r="C24" s="41"/>
      <c r="D24" s="43"/>
      <c r="E24" s="43"/>
      <c r="F24" s="42"/>
      <c r="G24" s="61" t="str">
        <f>IF('Questionnaire Analysis Sheet'!F26=0,"",'Questionnaire Analysis Sheet'!F26)</f>
        <v/>
      </c>
      <c r="H24" s="38" t="str">
        <f>'Questionnaire Analysis Sheet'!DC26</f>
        <v/>
      </c>
      <c r="I24" s="37"/>
      <c r="J24" s="39" t="str">
        <f>'Questionnaire Analysis Sheet'!DJ26</f>
        <v/>
      </c>
      <c r="K24" s="39" t="str">
        <f>'Questionnaire Analysis Sheet'!DK26</f>
        <v/>
      </c>
      <c r="L24" s="106"/>
      <c r="M24" s="40" t="str">
        <f t="shared" si="0"/>
        <v/>
      </c>
      <c r="N24" s="54"/>
      <c r="O24" s="31"/>
      <c r="P24" s="31"/>
      <c r="Q24" s="31"/>
      <c r="R24" s="31"/>
      <c r="S24" s="55"/>
      <c r="T24" s="28"/>
    </row>
    <row r="25" spans="2:20" ht="12.75" x14ac:dyDescent="0.25">
      <c r="B25" s="109">
        <v>13</v>
      </c>
      <c r="C25" s="41"/>
      <c r="D25" s="43"/>
      <c r="E25" s="43"/>
      <c r="F25" s="42"/>
      <c r="G25" s="61" t="str">
        <f>IF('Questionnaire Analysis Sheet'!F27=0,"",'Questionnaire Analysis Sheet'!F27)</f>
        <v/>
      </c>
      <c r="H25" s="38" t="str">
        <f>'Questionnaire Analysis Sheet'!DC27</f>
        <v/>
      </c>
      <c r="I25" s="37"/>
      <c r="J25" s="39" t="str">
        <f>'Questionnaire Analysis Sheet'!DJ27</f>
        <v/>
      </c>
      <c r="K25" s="39" t="str">
        <f>'Questionnaire Analysis Sheet'!DK27</f>
        <v/>
      </c>
      <c r="L25" s="106"/>
      <c r="M25" s="40" t="str">
        <f t="shared" si="0"/>
        <v/>
      </c>
      <c r="N25" s="54"/>
      <c r="O25" s="31"/>
      <c r="P25" s="31"/>
      <c r="Q25" s="31"/>
      <c r="R25" s="31"/>
      <c r="S25" s="55"/>
      <c r="T25" s="28"/>
    </row>
    <row r="26" spans="2:20" ht="12.75" x14ac:dyDescent="0.25">
      <c r="B26" s="110">
        <v>14</v>
      </c>
      <c r="C26" s="41"/>
      <c r="D26" s="43"/>
      <c r="E26" s="43"/>
      <c r="F26" s="43"/>
      <c r="G26" s="61" t="str">
        <f>IF('Questionnaire Analysis Sheet'!F28=0,"",'Questionnaire Analysis Sheet'!F28)</f>
        <v/>
      </c>
      <c r="H26" s="38" t="str">
        <f>'Questionnaire Analysis Sheet'!DC28</f>
        <v/>
      </c>
      <c r="I26" s="37"/>
      <c r="J26" s="39" t="str">
        <f>'Questionnaire Analysis Sheet'!DJ28</f>
        <v/>
      </c>
      <c r="K26" s="39" t="str">
        <f>'Questionnaire Analysis Sheet'!DK28</f>
        <v/>
      </c>
      <c r="L26" s="106"/>
      <c r="M26" s="40" t="str">
        <f t="shared" si="0"/>
        <v/>
      </c>
      <c r="N26" s="54"/>
      <c r="O26" s="31"/>
      <c r="P26" s="31"/>
      <c r="Q26" s="31"/>
      <c r="R26" s="31"/>
      <c r="S26" s="55"/>
      <c r="T26" s="28"/>
    </row>
    <row r="27" spans="2:20" ht="12.75" x14ac:dyDescent="0.25">
      <c r="B27" s="110">
        <v>15</v>
      </c>
      <c r="C27" s="41"/>
      <c r="D27" s="43"/>
      <c r="E27" s="43"/>
      <c r="F27" s="43"/>
      <c r="G27" s="61" t="str">
        <f>IF('Questionnaire Analysis Sheet'!F29=0,"",'Questionnaire Analysis Sheet'!F29)</f>
        <v/>
      </c>
      <c r="H27" s="38" t="str">
        <f>'Questionnaire Analysis Sheet'!DC29</f>
        <v/>
      </c>
      <c r="I27" s="37"/>
      <c r="J27" s="39" t="str">
        <f>'Questionnaire Analysis Sheet'!DJ29</f>
        <v/>
      </c>
      <c r="K27" s="39" t="str">
        <f>'Questionnaire Analysis Sheet'!DK29</f>
        <v/>
      </c>
      <c r="L27" s="106"/>
      <c r="M27" s="40" t="str">
        <f t="shared" si="0"/>
        <v/>
      </c>
      <c r="N27" s="54"/>
      <c r="O27" s="31"/>
      <c r="P27" s="31"/>
      <c r="Q27" s="31"/>
      <c r="R27" s="31"/>
      <c r="S27" s="55"/>
      <c r="T27" s="28"/>
    </row>
    <row r="28" spans="2:20" ht="12.75" x14ac:dyDescent="0.25">
      <c r="B28" s="109">
        <v>16</v>
      </c>
      <c r="C28" s="41"/>
      <c r="D28" s="43"/>
      <c r="E28" s="43"/>
      <c r="F28" s="43"/>
      <c r="G28" s="61" t="str">
        <f>IF('Questionnaire Analysis Sheet'!F30=0,"",'Questionnaire Analysis Sheet'!F30)</f>
        <v/>
      </c>
      <c r="H28" s="38" t="str">
        <f>'Questionnaire Analysis Sheet'!DC30</f>
        <v/>
      </c>
      <c r="I28" s="37"/>
      <c r="J28" s="39" t="str">
        <f>'Questionnaire Analysis Sheet'!DJ30</f>
        <v/>
      </c>
      <c r="K28" s="39" t="str">
        <f>'Questionnaire Analysis Sheet'!DK30</f>
        <v/>
      </c>
      <c r="L28" s="106"/>
      <c r="M28" s="40" t="str">
        <f t="shared" si="0"/>
        <v/>
      </c>
      <c r="N28" s="54"/>
      <c r="O28" s="31"/>
      <c r="P28" s="31"/>
      <c r="Q28" s="31"/>
      <c r="R28" s="31"/>
      <c r="S28" s="55"/>
      <c r="T28" s="28"/>
    </row>
    <row r="29" spans="2:20" ht="12.75" x14ac:dyDescent="0.25">
      <c r="B29" s="110">
        <v>17</v>
      </c>
      <c r="C29" s="41"/>
      <c r="D29" s="43"/>
      <c r="E29" s="43"/>
      <c r="F29" s="43"/>
      <c r="G29" s="61" t="str">
        <f>IF('Questionnaire Analysis Sheet'!F31=0,"",'Questionnaire Analysis Sheet'!F31)</f>
        <v/>
      </c>
      <c r="H29" s="38" t="str">
        <f>'Questionnaire Analysis Sheet'!DC31</f>
        <v/>
      </c>
      <c r="I29" s="37"/>
      <c r="J29" s="39" t="str">
        <f>'Questionnaire Analysis Sheet'!DJ31</f>
        <v/>
      </c>
      <c r="K29" s="39" t="str">
        <f>'Questionnaire Analysis Sheet'!DK31</f>
        <v/>
      </c>
      <c r="L29" s="106"/>
      <c r="M29" s="40" t="str">
        <f t="shared" si="0"/>
        <v/>
      </c>
      <c r="N29" s="54"/>
      <c r="O29" s="31"/>
      <c r="P29" s="31"/>
      <c r="Q29" s="31"/>
      <c r="R29" s="31"/>
      <c r="S29" s="55"/>
      <c r="T29" s="28"/>
    </row>
    <row r="30" spans="2:20" ht="12.75" x14ac:dyDescent="0.25">
      <c r="B30" s="110">
        <v>18</v>
      </c>
      <c r="C30" s="41"/>
      <c r="D30" s="43"/>
      <c r="E30" s="43"/>
      <c r="F30" s="43"/>
      <c r="G30" s="61" t="str">
        <f>IF('Questionnaire Analysis Sheet'!F32=0,"",'Questionnaire Analysis Sheet'!F32)</f>
        <v/>
      </c>
      <c r="H30" s="38" t="str">
        <f>'Questionnaire Analysis Sheet'!DC32</f>
        <v/>
      </c>
      <c r="I30" s="37"/>
      <c r="J30" s="39" t="str">
        <f>'Questionnaire Analysis Sheet'!DJ32</f>
        <v/>
      </c>
      <c r="K30" s="39" t="str">
        <f>'Questionnaire Analysis Sheet'!DK32</f>
        <v/>
      </c>
      <c r="L30" s="106"/>
      <c r="M30" s="40" t="str">
        <f t="shared" si="0"/>
        <v/>
      </c>
      <c r="N30" s="54"/>
      <c r="O30" s="31"/>
      <c r="P30" s="31"/>
      <c r="Q30" s="31"/>
      <c r="R30" s="31"/>
      <c r="S30" s="55"/>
      <c r="T30" s="28"/>
    </row>
    <row r="31" spans="2:20" ht="12.75" x14ac:dyDescent="0.25">
      <c r="B31" s="109">
        <v>19</v>
      </c>
      <c r="C31" s="41"/>
      <c r="D31" s="43"/>
      <c r="E31" s="43"/>
      <c r="F31" s="43"/>
      <c r="G31" s="61" t="str">
        <f>IF('Questionnaire Analysis Sheet'!F33=0,"",'Questionnaire Analysis Sheet'!F33)</f>
        <v/>
      </c>
      <c r="H31" s="38" t="str">
        <f>'Questionnaire Analysis Sheet'!DC33</f>
        <v/>
      </c>
      <c r="I31" s="37"/>
      <c r="J31" s="39" t="str">
        <f>'Questionnaire Analysis Sheet'!DJ33</f>
        <v/>
      </c>
      <c r="K31" s="39" t="str">
        <f>'Questionnaire Analysis Sheet'!DK33</f>
        <v/>
      </c>
      <c r="L31" s="106"/>
      <c r="M31" s="40" t="str">
        <f t="shared" si="0"/>
        <v/>
      </c>
      <c r="N31" s="54"/>
      <c r="O31" s="31"/>
      <c r="P31" s="31"/>
      <c r="Q31" s="31"/>
      <c r="R31" s="31"/>
      <c r="S31" s="55"/>
      <c r="T31" s="28"/>
    </row>
    <row r="32" spans="2:20" ht="12.75" x14ac:dyDescent="0.25">
      <c r="B32" s="110">
        <v>20</v>
      </c>
      <c r="C32" s="41"/>
      <c r="D32" s="43"/>
      <c r="E32" s="43"/>
      <c r="F32" s="43"/>
      <c r="G32" s="61" t="str">
        <f>IF('Questionnaire Analysis Sheet'!F34=0,"",'Questionnaire Analysis Sheet'!F34)</f>
        <v/>
      </c>
      <c r="H32" s="38" t="str">
        <f>'Questionnaire Analysis Sheet'!DC34</f>
        <v/>
      </c>
      <c r="I32" s="37"/>
      <c r="J32" s="39" t="str">
        <f>'Questionnaire Analysis Sheet'!DJ34</f>
        <v/>
      </c>
      <c r="K32" s="39" t="str">
        <f>'Questionnaire Analysis Sheet'!DK34</f>
        <v/>
      </c>
      <c r="L32" s="106"/>
      <c r="M32" s="40" t="str">
        <f t="shared" si="0"/>
        <v/>
      </c>
      <c r="N32" s="54"/>
      <c r="O32" s="31"/>
      <c r="P32" s="31"/>
      <c r="Q32" s="31"/>
      <c r="R32" s="31"/>
      <c r="S32" s="55"/>
      <c r="T32" s="28"/>
    </row>
    <row r="33" spans="2:20" ht="12.75" x14ac:dyDescent="0.25">
      <c r="B33" s="110">
        <v>21</v>
      </c>
      <c r="C33" s="41"/>
      <c r="D33" s="43"/>
      <c r="E33" s="43"/>
      <c r="F33" s="43"/>
      <c r="G33" s="61" t="str">
        <f>IF('Questionnaire Analysis Sheet'!F35=0,"",'Questionnaire Analysis Sheet'!F35)</f>
        <v/>
      </c>
      <c r="H33" s="38" t="str">
        <f>'Questionnaire Analysis Sheet'!DC35</f>
        <v/>
      </c>
      <c r="I33" s="37"/>
      <c r="J33" s="39" t="str">
        <f>'Questionnaire Analysis Sheet'!DJ35</f>
        <v/>
      </c>
      <c r="K33" s="39" t="str">
        <f>'Questionnaire Analysis Sheet'!DK35</f>
        <v/>
      </c>
      <c r="L33" s="106"/>
      <c r="M33" s="40" t="str">
        <f t="shared" si="0"/>
        <v/>
      </c>
      <c r="N33" s="54"/>
      <c r="O33" s="31"/>
      <c r="P33" s="31"/>
      <c r="Q33" s="31"/>
      <c r="R33" s="31"/>
      <c r="S33" s="55"/>
      <c r="T33" s="28"/>
    </row>
    <row r="34" spans="2:20" ht="12.75" x14ac:dyDescent="0.25">
      <c r="B34" s="109">
        <v>22</v>
      </c>
      <c r="C34" s="41"/>
      <c r="D34" s="43"/>
      <c r="E34" s="43"/>
      <c r="F34" s="43"/>
      <c r="G34" s="61" t="str">
        <f>IF('Questionnaire Analysis Sheet'!F36=0,"",'Questionnaire Analysis Sheet'!F36)</f>
        <v/>
      </c>
      <c r="H34" s="38" t="str">
        <f>'Questionnaire Analysis Sheet'!DC36</f>
        <v/>
      </c>
      <c r="I34" s="37"/>
      <c r="J34" s="39" t="str">
        <f>'Questionnaire Analysis Sheet'!DJ36</f>
        <v/>
      </c>
      <c r="K34" s="39" t="str">
        <f>'Questionnaire Analysis Sheet'!DK36</f>
        <v/>
      </c>
      <c r="L34" s="106"/>
      <c r="M34" s="40" t="str">
        <f t="shared" si="0"/>
        <v/>
      </c>
      <c r="N34" s="54"/>
      <c r="O34" s="31"/>
      <c r="P34" s="31"/>
      <c r="Q34" s="31"/>
      <c r="R34" s="31"/>
      <c r="S34" s="55"/>
      <c r="T34" s="28"/>
    </row>
    <row r="35" spans="2:20" ht="12.75" x14ac:dyDescent="0.25">
      <c r="B35" s="110">
        <v>23</v>
      </c>
      <c r="C35" s="41"/>
      <c r="D35" s="43"/>
      <c r="E35" s="43"/>
      <c r="F35" s="43"/>
      <c r="G35" s="61" t="str">
        <f>IF('Questionnaire Analysis Sheet'!F37=0,"",'Questionnaire Analysis Sheet'!F37)</f>
        <v/>
      </c>
      <c r="H35" s="38" t="str">
        <f>'Questionnaire Analysis Sheet'!DC37</f>
        <v/>
      </c>
      <c r="I35" s="37"/>
      <c r="J35" s="39" t="str">
        <f>'Questionnaire Analysis Sheet'!DJ37</f>
        <v/>
      </c>
      <c r="K35" s="39" t="str">
        <f>'Questionnaire Analysis Sheet'!DK37</f>
        <v/>
      </c>
      <c r="L35" s="106"/>
      <c r="M35" s="40" t="str">
        <f t="shared" si="0"/>
        <v/>
      </c>
      <c r="N35" s="54"/>
      <c r="O35" s="31"/>
      <c r="P35" s="31"/>
      <c r="Q35" s="31"/>
      <c r="R35" s="31"/>
      <c r="S35" s="55"/>
      <c r="T35" s="28"/>
    </row>
    <row r="36" spans="2:20" ht="12.75" x14ac:dyDescent="0.25">
      <c r="B36" s="110">
        <v>24</v>
      </c>
      <c r="C36" s="41"/>
      <c r="D36" s="43"/>
      <c r="E36" s="43"/>
      <c r="F36" s="43"/>
      <c r="G36" s="61" t="str">
        <f>IF('Questionnaire Analysis Sheet'!F38=0,"",'Questionnaire Analysis Sheet'!F38)</f>
        <v/>
      </c>
      <c r="H36" s="38" t="str">
        <f>'Questionnaire Analysis Sheet'!DC38</f>
        <v/>
      </c>
      <c r="I36" s="37"/>
      <c r="J36" s="39" t="str">
        <f>'Questionnaire Analysis Sheet'!DJ38</f>
        <v/>
      </c>
      <c r="K36" s="39" t="str">
        <f>'Questionnaire Analysis Sheet'!DK38</f>
        <v/>
      </c>
      <c r="L36" s="106"/>
      <c r="M36" s="40" t="str">
        <f t="shared" si="0"/>
        <v/>
      </c>
      <c r="N36" s="54"/>
      <c r="O36" s="31"/>
      <c r="P36" s="31"/>
      <c r="Q36" s="31"/>
      <c r="R36" s="31"/>
      <c r="S36" s="55"/>
      <c r="T36" s="28"/>
    </row>
    <row r="37" spans="2:20" ht="12.75" x14ac:dyDescent="0.25">
      <c r="B37" s="109">
        <v>25</v>
      </c>
      <c r="C37" s="41"/>
      <c r="D37" s="43"/>
      <c r="E37" s="43"/>
      <c r="F37" s="43"/>
      <c r="G37" s="61" t="str">
        <f>IF('Questionnaire Analysis Sheet'!F39=0,"",'Questionnaire Analysis Sheet'!F39)</f>
        <v/>
      </c>
      <c r="H37" s="38" t="str">
        <f>'Questionnaire Analysis Sheet'!DC39</f>
        <v/>
      </c>
      <c r="I37" s="37"/>
      <c r="J37" s="39" t="str">
        <f>'Questionnaire Analysis Sheet'!DJ39</f>
        <v/>
      </c>
      <c r="K37" s="39" t="str">
        <f>'Questionnaire Analysis Sheet'!DK39</f>
        <v/>
      </c>
      <c r="L37" s="106"/>
      <c r="M37" s="40" t="str">
        <f t="shared" si="0"/>
        <v/>
      </c>
      <c r="N37" s="54"/>
      <c r="O37" s="31"/>
      <c r="P37" s="31"/>
      <c r="Q37" s="31"/>
      <c r="R37" s="31"/>
      <c r="S37" s="55"/>
      <c r="T37" s="28"/>
    </row>
    <row r="38" spans="2:20" ht="12.75" x14ac:dyDescent="0.25">
      <c r="B38" s="110">
        <v>26</v>
      </c>
      <c r="C38" s="41"/>
      <c r="D38" s="43"/>
      <c r="E38" s="43"/>
      <c r="F38" s="43"/>
      <c r="G38" s="61" t="str">
        <f>IF('Questionnaire Analysis Sheet'!F40=0,"",'Questionnaire Analysis Sheet'!F40)</f>
        <v/>
      </c>
      <c r="H38" s="38" t="str">
        <f>'Questionnaire Analysis Sheet'!DC40</f>
        <v/>
      </c>
      <c r="I38" s="37"/>
      <c r="J38" s="39" t="str">
        <f>'Questionnaire Analysis Sheet'!DJ40</f>
        <v/>
      </c>
      <c r="K38" s="39" t="str">
        <f>'Questionnaire Analysis Sheet'!DK40</f>
        <v/>
      </c>
      <c r="L38" s="106"/>
      <c r="M38" s="40" t="str">
        <f t="shared" si="0"/>
        <v/>
      </c>
      <c r="N38" s="54"/>
      <c r="O38" s="31"/>
      <c r="P38" s="31"/>
      <c r="Q38" s="31"/>
      <c r="R38" s="31"/>
      <c r="S38" s="55"/>
      <c r="T38" s="28"/>
    </row>
    <row r="39" spans="2:20" ht="12.75" x14ac:dyDescent="0.25">
      <c r="B39" s="110">
        <v>27</v>
      </c>
      <c r="C39" s="41"/>
      <c r="D39" s="43"/>
      <c r="E39" s="43"/>
      <c r="F39" s="43"/>
      <c r="G39" s="61" t="str">
        <f>IF('Questionnaire Analysis Sheet'!F41=0,"",'Questionnaire Analysis Sheet'!F41)</f>
        <v/>
      </c>
      <c r="H39" s="38" t="str">
        <f>'Questionnaire Analysis Sheet'!DC41</f>
        <v/>
      </c>
      <c r="I39" s="37"/>
      <c r="J39" s="39" t="str">
        <f>'Questionnaire Analysis Sheet'!DJ41</f>
        <v/>
      </c>
      <c r="K39" s="39" t="str">
        <f>'Questionnaire Analysis Sheet'!DK41</f>
        <v/>
      </c>
      <c r="L39" s="106"/>
      <c r="M39" s="40" t="str">
        <f t="shared" si="0"/>
        <v/>
      </c>
      <c r="N39" s="48"/>
      <c r="O39" s="49"/>
      <c r="P39" s="49"/>
      <c r="Q39" s="49"/>
      <c r="R39" s="49"/>
      <c r="S39" s="50"/>
      <c r="T39" s="28"/>
    </row>
    <row r="40" spans="2:20" x14ac:dyDescent="0.25">
      <c r="B40" s="28"/>
      <c r="C40" s="28"/>
      <c r="D40" s="28"/>
      <c r="E40" s="28"/>
      <c r="F40" s="28"/>
      <c r="G40" s="28"/>
      <c r="H40" s="98" t="str">
        <f>IF(ISERROR(AVERAGE(H13:H39)),"",AVERAGE(H13:H39))</f>
        <v/>
      </c>
      <c r="I40" s="99"/>
      <c r="J40" s="100"/>
      <c r="K40" s="100"/>
      <c r="L40" s="98" t="str">
        <f>IF(ISERROR(AVERAGE(L13:L39)),"",AVERAGE(L13:L39))</f>
        <v/>
      </c>
      <c r="M40" s="60" t="str">
        <f>IF(OR(H40="", L40=""),"",IF(H40&gt;L40,"p","q"))</f>
        <v/>
      </c>
      <c r="N40" s="28"/>
      <c r="O40" s="28"/>
      <c r="P40" s="28"/>
      <c r="Q40" s="28"/>
      <c r="R40" s="28"/>
      <c r="S40" s="28"/>
      <c r="T40" s="28"/>
    </row>
    <row r="41" spans="2:20" ht="14.45" customHeight="1" x14ac:dyDescent="0.25">
      <c r="G41" s="34"/>
      <c r="H41" s="33"/>
      <c r="J41" s="32"/>
      <c r="K41" s="32"/>
    </row>
    <row r="42" spans="2:20" ht="14.45" customHeight="1" x14ac:dyDescent="0.2">
      <c r="B42" s="88" t="s">
        <v>127</v>
      </c>
      <c r="C42" s="89"/>
      <c r="D42" s="89"/>
      <c r="E42" s="89"/>
      <c r="F42" s="89"/>
      <c r="G42" s="89"/>
      <c r="H42" s="89"/>
      <c r="I42" s="89"/>
      <c r="J42" s="89"/>
      <c r="K42" s="89"/>
      <c r="L42" s="89"/>
      <c r="M42" s="89"/>
      <c r="N42" s="89"/>
      <c r="O42" s="89"/>
      <c r="P42" s="89"/>
      <c r="Q42" s="89"/>
      <c r="R42" s="89"/>
      <c r="S42" s="89"/>
      <c r="T42" s="89"/>
    </row>
    <row r="43" spans="2:20" ht="14.45" customHeight="1" x14ac:dyDescent="0.25">
      <c r="B43" s="62"/>
      <c r="C43" s="63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4"/>
    </row>
    <row r="44" spans="2:20" ht="14.45" customHeight="1" x14ac:dyDescent="0.25">
      <c r="B44" s="65"/>
      <c r="C44" s="66"/>
      <c r="D44" s="66"/>
      <c r="E44" s="66"/>
      <c r="F44" s="66"/>
      <c r="G44" s="66"/>
      <c r="H44" s="66"/>
      <c r="I44" s="66"/>
      <c r="J44" s="66"/>
      <c r="K44" s="66"/>
      <c r="L44" s="66"/>
      <c r="M44" s="66"/>
      <c r="N44" s="66"/>
      <c r="O44" s="66"/>
      <c r="P44" s="66"/>
      <c r="Q44" s="66"/>
      <c r="R44" s="66"/>
      <c r="S44" s="66"/>
      <c r="T44" s="67"/>
    </row>
    <row r="45" spans="2:20" ht="14.45" customHeight="1" x14ac:dyDescent="0.25">
      <c r="B45" s="65"/>
      <c r="C45" s="66"/>
      <c r="D45" s="66"/>
      <c r="E45" s="66"/>
      <c r="F45" s="66"/>
      <c r="G45" s="66"/>
      <c r="H45" s="66"/>
      <c r="I45" s="66"/>
      <c r="J45" s="66"/>
      <c r="K45" s="66"/>
      <c r="L45" s="66"/>
      <c r="M45" s="66"/>
      <c r="N45" s="66"/>
      <c r="O45" s="66"/>
      <c r="P45" s="66"/>
      <c r="Q45" s="66"/>
      <c r="R45" s="66"/>
      <c r="S45" s="66"/>
      <c r="T45" s="67"/>
    </row>
    <row r="46" spans="2:20" ht="14.45" customHeight="1" x14ac:dyDescent="0.25">
      <c r="B46" s="65"/>
      <c r="C46" s="66"/>
      <c r="D46" s="66"/>
      <c r="E46" s="66"/>
      <c r="F46" s="66"/>
      <c r="G46" s="66"/>
      <c r="H46" s="66"/>
      <c r="I46" s="66"/>
      <c r="J46" s="66"/>
      <c r="K46" s="66"/>
      <c r="L46" s="66"/>
      <c r="M46" s="66"/>
      <c r="N46" s="66"/>
      <c r="O46" s="66"/>
      <c r="P46" s="66"/>
      <c r="Q46" s="66"/>
      <c r="R46" s="66"/>
      <c r="S46" s="66"/>
      <c r="T46" s="67"/>
    </row>
    <row r="47" spans="2:20" ht="14.45" customHeight="1" x14ac:dyDescent="0.25">
      <c r="B47" s="65"/>
      <c r="C47" s="66"/>
      <c r="D47" s="66"/>
      <c r="E47" s="66"/>
      <c r="F47" s="66"/>
      <c r="G47" s="66"/>
      <c r="H47" s="66"/>
      <c r="I47" s="66"/>
      <c r="J47" s="66"/>
      <c r="K47" s="66"/>
      <c r="L47" s="66"/>
      <c r="M47" s="66"/>
      <c r="N47" s="66"/>
      <c r="O47" s="66"/>
      <c r="P47" s="66"/>
      <c r="Q47" s="66"/>
      <c r="R47" s="66"/>
      <c r="S47" s="66"/>
      <c r="T47" s="67"/>
    </row>
    <row r="48" spans="2:20" ht="14.45" customHeight="1" x14ac:dyDescent="0.25">
      <c r="B48" s="65"/>
      <c r="C48" s="66"/>
      <c r="D48" s="66"/>
      <c r="E48" s="66"/>
      <c r="F48" s="66"/>
      <c r="G48" s="66"/>
      <c r="H48" s="66"/>
      <c r="I48" s="66"/>
      <c r="J48" s="66"/>
      <c r="K48" s="66"/>
      <c r="L48" s="66"/>
      <c r="M48" s="66"/>
      <c r="N48" s="66"/>
      <c r="O48" s="66"/>
      <c r="P48" s="66"/>
      <c r="Q48" s="66"/>
      <c r="R48" s="66"/>
      <c r="S48" s="66"/>
      <c r="T48" s="67"/>
    </row>
    <row r="49" spans="2:20" ht="14.45" customHeight="1" x14ac:dyDescent="0.25">
      <c r="B49" s="65"/>
      <c r="C49" s="66"/>
      <c r="D49" s="66"/>
      <c r="E49" s="66"/>
      <c r="F49" s="66"/>
      <c r="G49" s="66"/>
      <c r="H49" s="66"/>
      <c r="I49" s="66"/>
      <c r="J49" s="66"/>
      <c r="K49" s="66"/>
      <c r="L49" s="66"/>
      <c r="M49" s="66"/>
      <c r="N49" s="66"/>
      <c r="O49" s="66"/>
      <c r="P49" s="66"/>
      <c r="Q49" s="66"/>
      <c r="R49" s="66"/>
      <c r="S49" s="66"/>
      <c r="T49" s="67"/>
    </row>
    <row r="50" spans="2:20" ht="14.45" customHeight="1" x14ac:dyDescent="0.25">
      <c r="B50" s="65"/>
      <c r="C50" s="66"/>
      <c r="D50" s="66"/>
      <c r="E50" s="66"/>
      <c r="F50" s="66"/>
      <c r="G50" s="66"/>
      <c r="H50" s="66"/>
      <c r="I50" s="66"/>
      <c r="J50" s="66"/>
      <c r="K50" s="66"/>
      <c r="L50" s="66"/>
      <c r="M50" s="66"/>
      <c r="N50" s="66"/>
      <c r="O50" s="66"/>
      <c r="P50" s="66"/>
      <c r="Q50" s="66"/>
      <c r="R50" s="66"/>
      <c r="S50" s="66"/>
      <c r="T50" s="67"/>
    </row>
    <row r="51" spans="2:20" ht="14.45" customHeight="1" x14ac:dyDescent="0.25">
      <c r="B51" s="65"/>
      <c r="C51" s="66"/>
      <c r="D51" s="66"/>
      <c r="E51" s="66"/>
      <c r="F51" s="66"/>
      <c r="G51" s="66"/>
      <c r="H51" s="66"/>
      <c r="I51" s="66"/>
      <c r="J51" s="66"/>
      <c r="K51" s="66"/>
      <c r="L51" s="66"/>
      <c r="M51" s="66"/>
      <c r="N51" s="66"/>
      <c r="O51" s="66"/>
      <c r="P51" s="66"/>
      <c r="Q51" s="66"/>
      <c r="R51" s="66"/>
      <c r="S51" s="66"/>
      <c r="T51" s="67"/>
    </row>
    <row r="52" spans="2:20" ht="14.45" customHeight="1" x14ac:dyDescent="0.25">
      <c r="B52" s="65"/>
      <c r="C52" s="66"/>
      <c r="D52" s="66"/>
      <c r="E52" s="66"/>
      <c r="F52" s="66"/>
      <c r="G52" s="66"/>
      <c r="H52" s="66"/>
      <c r="I52" s="66"/>
      <c r="J52" s="66"/>
      <c r="K52" s="66"/>
      <c r="L52" s="66"/>
      <c r="M52" s="66"/>
      <c r="N52" s="66"/>
      <c r="O52" s="66"/>
      <c r="P52" s="66"/>
      <c r="Q52" s="66"/>
      <c r="R52" s="66"/>
      <c r="S52" s="66"/>
      <c r="T52" s="67"/>
    </row>
    <row r="53" spans="2:20" ht="14.45" customHeight="1" x14ac:dyDescent="0.25">
      <c r="B53" s="65"/>
      <c r="C53" s="66"/>
      <c r="D53" s="66"/>
      <c r="E53" s="66"/>
      <c r="F53" s="66"/>
      <c r="G53" s="66"/>
      <c r="H53" s="66"/>
      <c r="I53" s="66"/>
      <c r="J53" s="66"/>
      <c r="K53" s="66"/>
      <c r="L53" s="66"/>
      <c r="M53" s="66"/>
      <c r="N53" s="66"/>
      <c r="O53" s="66"/>
      <c r="P53" s="66"/>
      <c r="Q53" s="66"/>
      <c r="R53" s="66"/>
      <c r="S53" s="66"/>
      <c r="T53" s="67"/>
    </row>
    <row r="54" spans="2:20" ht="14.45" customHeight="1" x14ac:dyDescent="0.25">
      <c r="B54" s="65"/>
      <c r="C54" s="66"/>
      <c r="D54" s="66"/>
      <c r="E54" s="66"/>
      <c r="F54" s="66"/>
      <c r="G54" s="66"/>
      <c r="H54" s="66"/>
      <c r="I54" s="66"/>
      <c r="J54" s="66"/>
      <c r="K54" s="66"/>
      <c r="L54" s="66"/>
      <c r="M54" s="66"/>
      <c r="N54" s="66"/>
      <c r="O54" s="66"/>
      <c r="P54" s="66"/>
      <c r="Q54" s="66"/>
      <c r="R54" s="66"/>
      <c r="S54" s="66"/>
      <c r="T54" s="67"/>
    </row>
    <row r="55" spans="2:20" ht="14.45" customHeight="1" x14ac:dyDescent="0.25">
      <c r="B55" s="65"/>
      <c r="C55" s="66"/>
      <c r="D55" s="66"/>
      <c r="E55" s="66"/>
      <c r="F55" s="66"/>
      <c r="G55" s="66"/>
      <c r="H55" s="66"/>
      <c r="I55" s="66"/>
      <c r="J55" s="66"/>
      <c r="K55" s="66"/>
      <c r="L55" s="66"/>
      <c r="M55" s="66"/>
      <c r="N55" s="66"/>
      <c r="O55" s="66"/>
      <c r="P55" s="66"/>
      <c r="Q55" s="66"/>
      <c r="R55" s="66"/>
      <c r="S55" s="66"/>
      <c r="T55" s="67"/>
    </row>
    <row r="56" spans="2:20" ht="14.45" customHeight="1" x14ac:dyDescent="0.25">
      <c r="B56" s="65"/>
      <c r="C56" s="66"/>
      <c r="D56" s="66"/>
      <c r="E56" s="66"/>
      <c r="F56" s="66"/>
      <c r="G56" s="66"/>
      <c r="H56" s="66"/>
      <c r="I56" s="66"/>
      <c r="J56" s="66"/>
      <c r="K56" s="66"/>
      <c r="L56" s="66"/>
      <c r="M56" s="66"/>
      <c r="N56" s="66"/>
      <c r="O56" s="66"/>
      <c r="P56" s="66"/>
      <c r="Q56" s="66"/>
      <c r="R56" s="66"/>
      <c r="S56" s="66"/>
      <c r="T56" s="67"/>
    </row>
    <row r="57" spans="2:20" ht="14.45" customHeight="1" x14ac:dyDescent="0.25">
      <c r="B57" s="65"/>
      <c r="C57" s="66"/>
      <c r="D57" s="66"/>
      <c r="E57" s="66"/>
      <c r="F57" s="66"/>
      <c r="G57" s="66"/>
      <c r="H57" s="66"/>
      <c r="I57" s="66"/>
      <c r="J57" s="66"/>
      <c r="K57" s="66"/>
      <c r="L57" s="66"/>
      <c r="M57" s="66"/>
      <c r="N57" s="66"/>
      <c r="O57" s="66"/>
      <c r="P57" s="66"/>
      <c r="Q57" s="66"/>
      <c r="R57" s="66"/>
      <c r="S57" s="66"/>
      <c r="T57" s="67"/>
    </row>
    <row r="58" spans="2:20" ht="14.45" customHeight="1" x14ac:dyDescent="0.25">
      <c r="B58" s="65"/>
      <c r="C58" s="66"/>
      <c r="D58" s="66"/>
      <c r="E58" s="66"/>
      <c r="F58" s="66"/>
      <c r="G58" s="66"/>
      <c r="H58" s="66"/>
      <c r="I58" s="66"/>
      <c r="J58" s="66"/>
      <c r="K58" s="66"/>
      <c r="L58" s="66"/>
      <c r="M58" s="66"/>
      <c r="N58" s="66"/>
      <c r="O58" s="66"/>
      <c r="P58" s="66"/>
      <c r="Q58" s="66"/>
      <c r="R58" s="66"/>
      <c r="S58" s="66"/>
      <c r="T58" s="67"/>
    </row>
    <row r="59" spans="2:20" ht="14.45" customHeight="1" x14ac:dyDescent="0.25">
      <c r="B59" s="65"/>
      <c r="C59" s="66"/>
      <c r="D59" s="66"/>
      <c r="E59" s="66"/>
      <c r="F59" s="66"/>
      <c r="G59" s="66"/>
      <c r="H59" s="66"/>
      <c r="I59" s="66"/>
      <c r="J59" s="66"/>
      <c r="K59" s="66"/>
      <c r="L59" s="66"/>
      <c r="M59" s="66"/>
      <c r="N59" s="66"/>
      <c r="O59" s="66"/>
      <c r="P59" s="66"/>
      <c r="Q59" s="66"/>
      <c r="R59" s="66"/>
      <c r="S59" s="66"/>
      <c r="T59" s="67"/>
    </row>
    <row r="60" spans="2:20" ht="14.45" customHeight="1" x14ac:dyDescent="0.25">
      <c r="B60" s="68"/>
      <c r="C60" s="69"/>
      <c r="D60" s="69"/>
      <c r="E60" s="69"/>
      <c r="F60" s="69"/>
      <c r="G60" s="69"/>
      <c r="H60" s="69"/>
      <c r="I60" s="69"/>
      <c r="J60" s="69"/>
      <c r="K60" s="69"/>
      <c r="L60" s="69"/>
      <c r="M60" s="69"/>
      <c r="N60" s="69"/>
      <c r="O60" s="69"/>
      <c r="P60" s="69"/>
      <c r="Q60" s="69"/>
      <c r="R60" s="69"/>
      <c r="S60" s="69"/>
      <c r="T60" s="70"/>
    </row>
    <row r="61" spans="2:20" ht="14.45" customHeight="1" x14ac:dyDescent="0.25">
      <c r="G61" s="34"/>
      <c r="H61" s="33"/>
      <c r="J61" s="32"/>
      <c r="K61" s="32"/>
    </row>
    <row r="62" spans="2:20" ht="14.45" customHeight="1" x14ac:dyDescent="0.2">
      <c r="B62" s="88" t="s">
        <v>108</v>
      </c>
      <c r="C62" s="89"/>
      <c r="D62" s="89"/>
      <c r="E62" s="89"/>
      <c r="F62" s="89"/>
      <c r="G62" s="89"/>
      <c r="H62" s="89"/>
      <c r="I62" s="89"/>
      <c r="J62" s="89"/>
      <c r="K62" s="89"/>
      <c r="L62" s="89"/>
      <c r="M62" s="89"/>
      <c r="N62" s="89"/>
      <c r="O62" s="89"/>
      <c r="P62" s="89"/>
      <c r="Q62" s="89"/>
      <c r="R62" s="89"/>
      <c r="S62" s="89"/>
      <c r="T62" s="89"/>
    </row>
    <row r="63" spans="2:20" ht="14.45" customHeight="1" x14ac:dyDescent="0.25">
      <c r="B63" s="62"/>
      <c r="C63" s="63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4"/>
    </row>
    <row r="64" spans="2:20" ht="14.45" customHeight="1" x14ac:dyDescent="0.25">
      <c r="B64" s="65"/>
      <c r="C64" s="66"/>
      <c r="D64" s="66"/>
      <c r="E64" s="66"/>
      <c r="F64" s="66"/>
      <c r="G64" s="66"/>
      <c r="H64" s="66"/>
      <c r="I64" s="66"/>
      <c r="J64" s="66"/>
      <c r="K64" s="66"/>
      <c r="L64" s="66"/>
      <c r="M64" s="66"/>
      <c r="N64" s="66"/>
      <c r="O64" s="66"/>
      <c r="P64" s="66"/>
      <c r="Q64" s="66"/>
      <c r="R64" s="66"/>
      <c r="S64" s="66"/>
      <c r="T64" s="67"/>
    </row>
    <row r="65" spans="2:20" ht="14.45" customHeight="1" x14ac:dyDescent="0.25">
      <c r="B65" s="65"/>
      <c r="C65" s="66"/>
      <c r="D65" s="66"/>
      <c r="E65" s="66"/>
      <c r="F65" s="66"/>
      <c r="G65" s="66"/>
      <c r="H65" s="66"/>
      <c r="I65" s="66"/>
      <c r="J65" s="66"/>
      <c r="K65" s="66"/>
      <c r="L65" s="66"/>
      <c r="M65" s="66"/>
      <c r="N65" s="66"/>
      <c r="O65" s="66"/>
      <c r="P65" s="66"/>
      <c r="Q65" s="66"/>
      <c r="R65" s="66"/>
      <c r="S65" s="66"/>
      <c r="T65" s="67"/>
    </row>
    <row r="66" spans="2:20" ht="14.45" customHeight="1" x14ac:dyDescent="0.25">
      <c r="B66" s="68"/>
      <c r="C66" s="69"/>
      <c r="D66" s="69"/>
      <c r="E66" s="69"/>
      <c r="F66" s="69"/>
      <c r="G66" s="69"/>
      <c r="H66" s="69"/>
      <c r="I66" s="69"/>
      <c r="J66" s="69"/>
      <c r="K66" s="69"/>
      <c r="L66" s="69"/>
      <c r="M66" s="69"/>
      <c r="N66" s="69"/>
      <c r="O66" s="69"/>
      <c r="P66" s="69"/>
      <c r="Q66" s="69"/>
      <c r="R66" s="69"/>
      <c r="S66" s="69"/>
      <c r="T66" s="70"/>
    </row>
    <row r="67" spans="2:20" ht="14.45" customHeight="1" x14ac:dyDescent="0.25">
      <c r="G67" s="34"/>
      <c r="H67" s="33"/>
      <c r="J67" s="32"/>
      <c r="K67" s="32"/>
    </row>
    <row r="68" spans="2:20" ht="14.45" customHeight="1" x14ac:dyDescent="0.25">
      <c r="B68" s="118" t="s">
        <v>134</v>
      </c>
      <c r="C68" s="118"/>
      <c r="D68" s="118"/>
      <c r="E68" s="118"/>
      <c r="F68" s="118"/>
      <c r="G68" s="118"/>
      <c r="H68" s="118"/>
      <c r="I68" s="118"/>
      <c r="J68" s="118"/>
      <c r="K68" s="118"/>
      <c r="L68" s="118"/>
      <c r="M68" s="118"/>
      <c r="N68" s="118"/>
      <c r="O68" s="118"/>
      <c r="P68" s="118"/>
      <c r="Q68" s="118"/>
      <c r="R68" s="118"/>
      <c r="S68" s="118"/>
      <c r="T68" s="118"/>
    </row>
    <row r="69" spans="2:20" ht="14.45" customHeight="1" x14ac:dyDescent="0.25">
      <c r="G69" s="34"/>
      <c r="H69" s="33"/>
      <c r="J69" s="32"/>
      <c r="K69" s="32"/>
    </row>
    <row r="70" spans="2:20" ht="14.45" customHeight="1" x14ac:dyDescent="0.25">
      <c r="G70" s="34"/>
      <c r="H70" s="33"/>
      <c r="J70" s="32"/>
      <c r="K70" s="32"/>
    </row>
    <row r="71" spans="2:20" ht="14.45" customHeight="1" x14ac:dyDescent="0.25">
      <c r="G71" s="34"/>
      <c r="H71" s="33"/>
      <c r="J71" s="32"/>
      <c r="K71" s="32"/>
    </row>
    <row r="72" spans="2:20" ht="14.45" customHeight="1" x14ac:dyDescent="0.25">
      <c r="G72" s="34"/>
      <c r="H72" s="33"/>
      <c r="J72" s="32"/>
      <c r="K72" s="32"/>
    </row>
    <row r="73" spans="2:20" ht="14.45" customHeight="1" x14ac:dyDescent="0.25">
      <c r="G73" s="34"/>
      <c r="H73" s="33"/>
      <c r="J73" s="32"/>
      <c r="K73" s="32"/>
    </row>
    <row r="74" spans="2:20" ht="14.45" customHeight="1" x14ac:dyDescent="0.25">
      <c r="G74" s="34"/>
      <c r="H74" s="33"/>
      <c r="J74" s="32"/>
      <c r="K74" s="32"/>
    </row>
    <row r="75" spans="2:20" ht="14.45" customHeight="1" x14ac:dyDescent="0.25">
      <c r="G75" s="34"/>
      <c r="H75" s="33"/>
      <c r="J75" s="32"/>
      <c r="K75" s="32"/>
    </row>
    <row r="76" spans="2:20" ht="14.45" customHeight="1" x14ac:dyDescent="0.25">
      <c r="G76" s="34"/>
      <c r="H76" s="33"/>
      <c r="J76" s="32"/>
      <c r="K76" s="32"/>
    </row>
    <row r="77" spans="2:20" ht="14.45" customHeight="1" x14ac:dyDescent="0.25">
      <c r="G77" s="34"/>
      <c r="H77" s="33"/>
      <c r="J77" s="32"/>
      <c r="K77" s="32"/>
    </row>
    <row r="78" spans="2:20" ht="14.45" customHeight="1" x14ac:dyDescent="0.25">
      <c r="G78" s="34"/>
      <c r="H78" s="33"/>
      <c r="J78" s="32"/>
      <c r="K78" s="32"/>
    </row>
    <row r="79" spans="2:20" ht="14.45" customHeight="1" x14ac:dyDescent="0.25">
      <c r="G79" s="34"/>
      <c r="H79" s="33"/>
      <c r="J79" s="32"/>
      <c r="K79" s="32"/>
    </row>
    <row r="80" spans="2:20" ht="14.45" customHeight="1" x14ac:dyDescent="0.25">
      <c r="G80" s="34"/>
      <c r="H80" s="33"/>
      <c r="J80" s="32"/>
      <c r="K80" s="32"/>
    </row>
    <row r="81" spans="7:11" ht="14.45" customHeight="1" x14ac:dyDescent="0.25">
      <c r="G81" s="34"/>
      <c r="H81" s="33"/>
      <c r="J81" s="32"/>
      <c r="K81" s="32"/>
    </row>
    <row r="82" spans="7:11" ht="14.45" customHeight="1" x14ac:dyDescent="0.25">
      <c r="G82" s="34"/>
      <c r="H82" s="33"/>
      <c r="J82" s="32"/>
      <c r="K82" s="32"/>
    </row>
    <row r="83" spans="7:11" ht="14.45" customHeight="1" x14ac:dyDescent="0.25">
      <c r="G83" s="34"/>
      <c r="H83" s="33"/>
      <c r="J83" s="32"/>
      <c r="K83" s="32"/>
    </row>
    <row r="84" spans="7:11" ht="14.45" customHeight="1" x14ac:dyDescent="0.25">
      <c r="G84" s="34"/>
      <c r="H84" s="33"/>
      <c r="J84" s="32"/>
      <c r="K84" s="32"/>
    </row>
    <row r="85" spans="7:11" ht="14.45" customHeight="1" x14ac:dyDescent="0.25">
      <c r="G85" s="34"/>
      <c r="H85" s="33"/>
      <c r="J85" s="32"/>
      <c r="K85" s="32"/>
    </row>
    <row r="86" spans="7:11" ht="14.45" customHeight="1" x14ac:dyDescent="0.25">
      <c r="G86" s="34"/>
      <c r="H86" s="33"/>
      <c r="J86" s="32"/>
      <c r="K86" s="32"/>
    </row>
    <row r="87" spans="7:11" ht="14.45" customHeight="1" x14ac:dyDescent="0.25">
      <c r="G87" s="34"/>
      <c r="H87" s="33"/>
      <c r="J87" s="32"/>
      <c r="K87" s="32"/>
    </row>
    <row r="88" spans="7:11" ht="14.45" customHeight="1" x14ac:dyDescent="0.25">
      <c r="G88" s="34"/>
      <c r="H88" s="33"/>
      <c r="J88" s="32"/>
      <c r="K88" s="32"/>
    </row>
    <row r="89" spans="7:11" ht="14.45" customHeight="1" x14ac:dyDescent="0.25">
      <c r="G89" s="34"/>
      <c r="H89" s="33"/>
      <c r="J89" s="32"/>
      <c r="K89" s="32"/>
    </row>
    <row r="93" spans="7:11" x14ac:dyDescent="0.25">
      <c r="I93" s="33"/>
      <c r="J93" s="33"/>
    </row>
    <row r="94" spans="7:11" x14ac:dyDescent="0.25">
      <c r="I94" s="33"/>
      <c r="J94" s="33"/>
    </row>
    <row r="95" spans="7:11" x14ac:dyDescent="0.25">
      <c r="I95" s="33"/>
      <c r="J95" s="33"/>
    </row>
    <row r="96" spans="7:11" x14ac:dyDescent="0.25">
      <c r="I96" s="33"/>
      <c r="J96" s="33"/>
    </row>
    <row r="97" spans="9:10" x14ac:dyDescent="0.25">
      <c r="I97" s="33"/>
      <c r="J97" s="33"/>
    </row>
    <row r="98" spans="9:10" x14ac:dyDescent="0.25">
      <c r="I98" s="33"/>
      <c r="J98" s="33"/>
    </row>
    <row r="99" spans="9:10" x14ac:dyDescent="0.25">
      <c r="I99" s="33"/>
      <c r="J99" s="33"/>
    </row>
    <row r="100" spans="9:10" x14ac:dyDescent="0.25">
      <c r="I100" s="33"/>
      <c r="J100" s="33"/>
    </row>
    <row r="101" spans="9:10" x14ac:dyDescent="0.25">
      <c r="I101" s="33"/>
      <c r="J101" s="33"/>
    </row>
    <row r="102" spans="9:10" x14ac:dyDescent="0.25">
      <c r="I102" s="33"/>
      <c r="J102" s="33"/>
    </row>
    <row r="103" spans="9:10" x14ac:dyDescent="0.25">
      <c r="I103" s="33"/>
      <c r="J103" s="33"/>
    </row>
    <row r="104" spans="9:10" x14ac:dyDescent="0.25">
      <c r="I104" s="33"/>
      <c r="J104" s="33"/>
    </row>
    <row r="105" spans="9:10" x14ac:dyDescent="0.25">
      <c r="I105" s="33"/>
      <c r="J105" s="33"/>
    </row>
    <row r="106" spans="9:10" x14ac:dyDescent="0.25">
      <c r="I106" s="33"/>
      <c r="J106" s="33"/>
    </row>
    <row r="107" spans="9:10" x14ac:dyDescent="0.25">
      <c r="I107" s="33"/>
      <c r="J107" s="33"/>
    </row>
    <row r="108" spans="9:10" x14ac:dyDescent="0.25">
      <c r="I108" s="33"/>
      <c r="J108" s="33"/>
    </row>
    <row r="109" spans="9:10" x14ac:dyDescent="0.25">
      <c r="I109" s="33"/>
      <c r="J109" s="33"/>
    </row>
    <row r="110" spans="9:10" x14ac:dyDescent="0.25">
      <c r="I110" s="33"/>
      <c r="J110" s="33"/>
    </row>
    <row r="111" spans="9:10" x14ac:dyDescent="0.25">
      <c r="I111" s="33"/>
    </row>
    <row r="112" spans="9:10" x14ac:dyDescent="0.25">
      <c r="I112" s="33"/>
    </row>
    <row r="116" spans="3:3" x14ac:dyDescent="0.25">
      <c r="C116" s="35"/>
    </row>
    <row r="133" spans="3:3" x14ac:dyDescent="0.25">
      <c r="C133" s="35"/>
    </row>
  </sheetData>
  <mergeCells count="2">
    <mergeCell ref="B68:T68"/>
    <mergeCell ref="B2:K2"/>
  </mergeCells>
  <conditionalFormatting sqref="H13:H39">
    <cfRule type="colorScale" priority="1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13:H39">
    <cfRule type="colorScale" priority="1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13:H39">
    <cfRule type="colorScale" priority="1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M13:M40">
    <cfRule type="cellIs" dxfId="2" priority="14" operator="equal">
      <formula>"q"</formula>
    </cfRule>
    <cfRule type="cellIs" dxfId="1" priority="15" operator="equal">
      <formula>"p"</formula>
    </cfRule>
  </conditionalFormatting>
  <conditionalFormatting sqref="I93:I110">
    <cfRule type="colorScale" priority="32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62:K66"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L62:L66"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M62:M66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42:H60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42:K60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L42:L60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M42:M60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61:H67 H41 H13:H39 H69:H89">
    <cfRule type="colorScale" priority="33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4:S9 C5:F9">
    <cfRule type="cellIs" dxfId="0" priority="1" operator="equal">
      <formula>0</formula>
    </cfRule>
  </conditionalFormatting>
  <hyperlinks>
    <hyperlink ref="B68" r:id="rId1"/>
    <hyperlink ref="B68:T68" r:id="rId2" display="www.chools.in"/>
  </hyperlinks>
  <printOptions horizontalCentered="1" verticalCentered="1"/>
  <pageMargins left="0.25" right="0.25" top="0.75" bottom="0.75" header="0.3" footer="0.3"/>
  <pageSetup paperSize="9" scale="68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Questionnaire Analysis Sheet</vt:lpstr>
      <vt:lpstr>Questionnaire Analysis Report</vt:lpstr>
      <vt:lpstr>'Questionnaire Analysis Report'!Print_Area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Questionnaire Report Template</dc:title>
  <dc:subject>Questionnaire Report Template</dc:subject>
  <dc:creator>Daoud Saadeddin</dc:creator>
  <cp:lastModifiedBy>csc</cp:lastModifiedBy>
  <cp:lastPrinted>2020-12-14T07:46:59Z</cp:lastPrinted>
  <dcterms:created xsi:type="dcterms:W3CDTF">2009-06-16T12:44:30Z</dcterms:created>
  <dcterms:modified xsi:type="dcterms:W3CDTF">2021-01-30T10:40:29Z</dcterms:modified>
</cp:coreProperties>
</file>